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codeName="ThisWorkbook"/>
  <mc:AlternateContent xmlns:mc="http://schemas.openxmlformats.org/markup-compatibility/2006">
    <mc:Choice Requires="x15">
      <x15ac:absPath xmlns:x15ac="http://schemas.microsoft.com/office/spreadsheetml/2010/11/ac" url="C:\2025-2026 PLANS\AOD\"/>
    </mc:Choice>
  </mc:AlternateContent>
  <bookViews>
    <workbookView xWindow="0" yWindow="0" windowWidth="9940" windowHeight="7860"/>
  </bookViews>
  <sheets>
    <sheet name="BoQ Summary" sheetId="20" r:id="rId1"/>
    <sheet name="ESMP  " sheetId="27" r:id="rId2"/>
    <sheet name="Bill No. 1 P&amp;G  " sheetId="1" r:id="rId3"/>
    <sheet name="Bill No. 2 MARARO TANK" sheetId="3" r:id="rId4"/>
    <sheet name="Bill No.3 - CONSUMER METERS" sheetId="5" r:id="rId5"/>
    <sheet name="Bill No. 4-MARARO -KAYOLE DIST" sheetId="7" r:id="rId6"/>
    <sheet name="Bill No.5-KAYOLE-MARARO R.MAIN" sheetId="9" r:id="rId7"/>
    <sheet name="Bill No. 6-MIRERA DIST" sheetId="21" r:id="rId8"/>
    <sheet name="Bill No. 7-KINAMBA DIST" sheetId="22" r:id="rId9"/>
    <sheet name="Bill No. 8-KEROCHE BLOCK REHAB" sheetId="23" r:id="rId10"/>
  </sheets>
  <externalReferences>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s>
  <definedNames>
    <definedName name="________________________________________________________cyt1">[1]Rates!$E$268</definedName>
    <definedName name="________________________________________________________hnt15">[1]Rates!$E$117</definedName>
    <definedName name="________________________________________________________hnt20">[1]Rates!$E$118</definedName>
    <definedName name="________________________________________________________hnt25">[1]Rates!$E$119</definedName>
    <definedName name="_______________________________________________________cyt1" localSheetId="3">[1]Rates!$E$268</definedName>
    <definedName name="_______________________________________________________cyt1" localSheetId="5">[1]Rates!$E$268</definedName>
    <definedName name="_______________________________________________________cyt1" localSheetId="7">[1]Rates!$E$268</definedName>
    <definedName name="_______________________________________________________cyt1" localSheetId="8">[1]Rates!$E$268</definedName>
    <definedName name="_______________________________________________________cyt1" localSheetId="9">[1]Rates!$E$268</definedName>
    <definedName name="_______________________________________________________cyt1" localSheetId="4">[1]Rates!$E$268</definedName>
    <definedName name="_______________________________________________________cyt1" localSheetId="6">[1]Rates!$E$268</definedName>
    <definedName name="_______________________________________________________cyt1">[2]Rates!$E$271</definedName>
    <definedName name="_______________________________________________________hnt15" localSheetId="3">[1]Rates!$E$117</definedName>
    <definedName name="_______________________________________________________hnt15" localSheetId="5">[1]Rates!$E$117</definedName>
    <definedName name="_______________________________________________________hnt15" localSheetId="7">[1]Rates!$E$117</definedName>
    <definedName name="_______________________________________________________hnt15" localSheetId="8">[1]Rates!$E$117</definedName>
    <definedName name="_______________________________________________________hnt15" localSheetId="9">[1]Rates!$E$117</definedName>
    <definedName name="_______________________________________________________hnt15" localSheetId="4">[1]Rates!$E$117</definedName>
    <definedName name="_______________________________________________________hnt15" localSheetId="6">[1]Rates!$E$117</definedName>
    <definedName name="_______________________________________________________hnt15">[2]Rates!$E$117</definedName>
    <definedName name="_______________________________________________________hnt16">[1]Rates!$E$117</definedName>
    <definedName name="_______________________________________________________hnt20" localSheetId="3">[1]Rates!$E$118</definedName>
    <definedName name="_______________________________________________________hnt20" localSheetId="5">[1]Rates!$E$118</definedName>
    <definedName name="_______________________________________________________hnt20" localSheetId="7">[1]Rates!$E$118</definedName>
    <definedName name="_______________________________________________________hnt20" localSheetId="8">[1]Rates!$E$118</definedName>
    <definedName name="_______________________________________________________hnt20" localSheetId="9">[1]Rates!$E$118</definedName>
    <definedName name="_______________________________________________________hnt20" localSheetId="4">[1]Rates!$E$118</definedName>
    <definedName name="_______________________________________________________hnt20" localSheetId="6">[1]Rates!$E$118</definedName>
    <definedName name="_______________________________________________________hnt20">[2]Rates!$E$118</definedName>
    <definedName name="_______________________________________________________hnt21">[1]Rates!$E$118</definedName>
    <definedName name="_______________________________________________________hnt25" localSheetId="3">[1]Rates!$E$119</definedName>
    <definedName name="_______________________________________________________hnt25" localSheetId="5">[1]Rates!$E$119</definedName>
    <definedName name="_______________________________________________________hnt25" localSheetId="7">[1]Rates!$E$119</definedName>
    <definedName name="_______________________________________________________hnt25" localSheetId="8">[1]Rates!$E$119</definedName>
    <definedName name="_______________________________________________________hnt25" localSheetId="9">[1]Rates!$E$119</definedName>
    <definedName name="_______________________________________________________hnt25" localSheetId="4">[1]Rates!$E$119</definedName>
    <definedName name="_______________________________________________________hnt25" localSheetId="6">[1]Rates!$E$119</definedName>
    <definedName name="_______________________________________________________hnt25">[2]Rates!$E$119</definedName>
    <definedName name="_______________________________________________________hnt40">[1]Rates!$E$119</definedName>
    <definedName name="______________________________________________________cyt1" localSheetId="3">[1]Rates!$E$268</definedName>
    <definedName name="______________________________________________________cyt1" localSheetId="5">[1]Rates!$E$268</definedName>
    <definedName name="______________________________________________________cyt1" localSheetId="7">[1]Rates!$E$268</definedName>
    <definedName name="______________________________________________________cyt1" localSheetId="8">[1]Rates!$E$268</definedName>
    <definedName name="______________________________________________________cyt1" localSheetId="9">[1]Rates!$E$268</definedName>
    <definedName name="______________________________________________________cyt1" localSheetId="4">[1]Rates!$E$268</definedName>
    <definedName name="______________________________________________________cyt1" localSheetId="6">[1]Rates!$E$268</definedName>
    <definedName name="______________________________________________________cyt1">[2]Rates!$E$271</definedName>
    <definedName name="______________________________________________________hnt15" localSheetId="3">[1]Rates!$E$117</definedName>
    <definedName name="______________________________________________________hnt15" localSheetId="5">[1]Rates!$E$117</definedName>
    <definedName name="______________________________________________________hnt15" localSheetId="7">[1]Rates!$E$117</definedName>
    <definedName name="______________________________________________________hnt15" localSheetId="8">[1]Rates!$E$117</definedName>
    <definedName name="______________________________________________________hnt15" localSheetId="9">[1]Rates!$E$117</definedName>
    <definedName name="______________________________________________________hnt15" localSheetId="4">[1]Rates!$E$117</definedName>
    <definedName name="______________________________________________________hnt15" localSheetId="6">[1]Rates!$E$117</definedName>
    <definedName name="______________________________________________________hnt15">[2]Rates!$E$117</definedName>
    <definedName name="______________________________________________________hnt16">[1]Rates!$E$117</definedName>
    <definedName name="______________________________________________________hnt20" localSheetId="3">[1]Rates!$E$118</definedName>
    <definedName name="______________________________________________________hnt20" localSheetId="5">[1]Rates!$E$118</definedName>
    <definedName name="______________________________________________________hnt20" localSheetId="7">[1]Rates!$E$118</definedName>
    <definedName name="______________________________________________________hnt20" localSheetId="8">[1]Rates!$E$118</definedName>
    <definedName name="______________________________________________________hnt20" localSheetId="9">[1]Rates!$E$118</definedName>
    <definedName name="______________________________________________________hnt20" localSheetId="4">[1]Rates!$E$118</definedName>
    <definedName name="______________________________________________________hnt20" localSheetId="6">[1]Rates!$E$118</definedName>
    <definedName name="______________________________________________________hnt20">[2]Rates!$E$118</definedName>
    <definedName name="______________________________________________________hnt21">[1]Rates!$E$118</definedName>
    <definedName name="______________________________________________________hnt25" localSheetId="3">[1]Rates!$E$119</definedName>
    <definedName name="______________________________________________________hnt25" localSheetId="5">[1]Rates!$E$119</definedName>
    <definedName name="______________________________________________________hnt25" localSheetId="7">[1]Rates!$E$119</definedName>
    <definedName name="______________________________________________________hnt25" localSheetId="8">[1]Rates!$E$119</definedName>
    <definedName name="______________________________________________________hnt25" localSheetId="9">[1]Rates!$E$119</definedName>
    <definedName name="______________________________________________________hnt25" localSheetId="4">[1]Rates!$E$119</definedName>
    <definedName name="______________________________________________________hnt25" localSheetId="6">[1]Rates!$E$119</definedName>
    <definedName name="______________________________________________________hnt25">[2]Rates!$E$119</definedName>
    <definedName name="______________________________________________________hnt40">[1]Rates!$E$119</definedName>
    <definedName name="_____________________________________________________cyt1">[1]Rates!$E$268</definedName>
    <definedName name="_____________________________________________________hnt15">[1]Rates!$E$117</definedName>
    <definedName name="_____________________________________________________hnt20">[1]Rates!$E$118</definedName>
    <definedName name="_____________________________________________________hnt25">[1]Rates!$E$119</definedName>
    <definedName name="____________________________________________________cyt1" localSheetId="3">#N/A</definedName>
    <definedName name="____________________________________________________cyt1" localSheetId="5">#N/A</definedName>
    <definedName name="____________________________________________________cyt1" localSheetId="7">#N/A</definedName>
    <definedName name="____________________________________________________cyt1" localSheetId="8">#N/A</definedName>
    <definedName name="____________________________________________________cyt1" localSheetId="9">#N/A</definedName>
    <definedName name="____________________________________________________cyt1" localSheetId="4">#N/A</definedName>
    <definedName name="____________________________________________________cyt1" localSheetId="6">#N/A</definedName>
    <definedName name="____________________________________________________cyt1">#N/A</definedName>
    <definedName name="____________________________________________________hnt15" localSheetId="3">#N/A</definedName>
    <definedName name="____________________________________________________hnt15" localSheetId="5">#N/A</definedName>
    <definedName name="____________________________________________________hnt15" localSheetId="7">#N/A</definedName>
    <definedName name="____________________________________________________hnt15" localSheetId="8">#N/A</definedName>
    <definedName name="____________________________________________________hnt15" localSheetId="9">#N/A</definedName>
    <definedName name="____________________________________________________hnt15" localSheetId="4">#N/A</definedName>
    <definedName name="____________________________________________________hnt15" localSheetId="6">#N/A</definedName>
    <definedName name="____________________________________________________hnt15">#N/A</definedName>
    <definedName name="____________________________________________________hnt16">[1]Rates!$E$117</definedName>
    <definedName name="____________________________________________________hnt20" localSheetId="3">#N/A</definedName>
    <definedName name="____________________________________________________hnt20" localSheetId="5">#N/A</definedName>
    <definedName name="____________________________________________________hnt20" localSheetId="7">#N/A</definedName>
    <definedName name="____________________________________________________hnt20" localSheetId="8">#N/A</definedName>
    <definedName name="____________________________________________________hnt20" localSheetId="9">#N/A</definedName>
    <definedName name="____________________________________________________hnt20" localSheetId="4">#N/A</definedName>
    <definedName name="____________________________________________________hnt20" localSheetId="6">#N/A</definedName>
    <definedName name="____________________________________________________hnt20">#N/A</definedName>
    <definedName name="____________________________________________________hnt21">[1]Rates!$E$118</definedName>
    <definedName name="____________________________________________________hnt25" localSheetId="3">#N/A</definedName>
    <definedName name="____________________________________________________hnt25" localSheetId="5">#N/A</definedName>
    <definedName name="____________________________________________________hnt25" localSheetId="7">#N/A</definedName>
    <definedName name="____________________________________________________hnt25" localSheetId="8">#N/A</definedName>
    <definedName name="____________________________________________________hnt25" localSheetId="9">#N/A</definedName>
    <definedName name="____________________________________________________hnt25" localSheetId="4">#N/A</definedName>
    <definedName name="____________________________________________________hnt25" localSheetId="6">#N/A</definedName>
    <definedName name="____________________________________________________hnt25">#N/A</definedName>
    <definedName name="____________________________________________________hnt40">[1]Rates!$E$119</definedName>
    <definedName name="___________________________________________________cyt1">[1]Rates!$E$268</definedName>
    <definedName name="___________________________________________________hnt15">[1]Rates!$E$117</definedName>
    <definedName name="___________________________________________________hnt16">[1]Rates!$E$117</definedName>
    <definedName name="___________________________________________________hnt20">[1]Rates!$E$118</definedName>
    <definedName name="___________________________________________________hnt21">[1]Rates!$E$118</definedName>
    <definedName name="___________________________________________________hnt25">[1]Rates!$E$119</definedName>
    <definedName name="___________________________________________________hnt40">[1]Rates!$E$119</definedName>
    <definedName name="__________________________________________________cyt1">[1]Rates!$E$268</definedName>
    <definedName name="__________________________________________________hnt15">[1]Rates!$E$117</definedName>
    <definedName name="__________________________________________________hnt16" localSheetId="3">[3]Rates!$E$117</definedName>
    <definedName name="__________________________________________________hnt16" localSheetId="5">[3]Rates!$E$117</definedName>
    <definedName name="__________________________________________________hnt16" localSheetId="7">[3]Rates!$E$117</definedName>
    <definedName name="__________________________________________________hnt16" localSheetId="8">[3]Rates!$E$117</definedName>
    <definedName name="__________________________________________________hnt16" localSheetId="9">[3]Rates!$E$117</definedName>
    <definedName name="__________________________________________________hnt16" localSheetId="4">[3]Rates!$E$117</definedName>
    <definedName name="__________________________________________________hnt16" localSheetId="6">[3]Rates!$E$117</definedName>
    <definedName name="__________________________________________________hnt16">[4]Rates!$E$117</definedName>
    <definedName name="__________________________________________________hnt20">[1]Rates!$E$118</definedName>
    <definedName name="__________________________________________________hnt21" localSheetId="3">[3]Rates!$E$118</definedName>
    <definedName name="__________________________________________________hnt21" localSheetId="5">[3]Rates!$E$118</definedName>
    <definedName name="__________________________________________________hnt21" localSheetId="7">[3]Rates!$E$118</definedName>
    <definedName name="__________________________________________________hnt21" localSheetId="8">[3]Rates!$E$118</definedName>
    <definedName name="__________________________________________________hnt21" localSheetId="9">[3]Rates!$E$118</definedName>
    <definedName name="__________________________________________________hnt21" localSheetId="4">[3]Rates!$E$118</definedName>
    <definedName name="__________________________________________________hnt21" localSheetId="6">[3]Rates!$E$118</definedName>
    <definedName name="__________________________________________________hnt21">[4]Rates!$E$118</definedName>
    <definedName name="__________________________________________________hnt25">[1]Rates!$E$119</definedName>
    <definedName name="__________________________________________________hnt40" localSheetId="3">[3]Rates!$E$119</definedName>
    <definedName name="__________________________________________________hnt40" localSheetId="5">[3]Rates!$E$119</definedName>
    <definedName name="__________________________________________________hnt40" localSheetId="7">[3]Rates!$E$119</definedName>
    <definedName name="__________________________________________________hnt40" localSheetId="8">[3]Rates!$E$119</definedName>
    <definedName name="__________________________________________________hnt40" localSheetId="9">[3]Rates!$E$119</definedName>
    <definedName name="__________________________________________________hnt40" localSheetId="4">[3]Rates!$E$119</definedName>
    <definedName name="__________________________________________________hnt40" localSheetId="6">[3]Rates!$E$119</definedName>
    <definedName name="__________________________________________________hnt40">[4]Rates!$E$119</definedName>
    <definedName name="_________________________________________________cyt1">[1]Rates!$E$268</definedName>
    <definedName name="_________________________________________________hnt15">[1]Rates!$E$117</definedName>
    <definedName name="_________________________________________________hnt16">[1]Rates!$E$117</definedName>
    <definedName name="_________________________________________________hnt20">[1]Rates!$E$118</definedName>
    <definedName name="_________________________________________________hnt21">[1]Rates!$E$118</definedName>
    <definedName name="_________________________________________________hnt25">[1]Rates!$E$119</definedName>
    <definedName name="_________________________________________________hnt40">[1]Rates!$E$119</definedName>
    <definedName name="________________________________________________cyt1">[1]Rates!$E$268</definedName>
    <definedName name="________________________________________________hnt15">[1]Rates!$E$117</definedName>
    <definedName name="________________________________________________hnt16">[1]Rates!$E$117</definedName>
    <definedName name="________________________________________________hnt20">[1]Rates!$E$118</definedName>
    <definedName name="________________________________________________hnt21">[1]Rates!$E$118</definedName>
    <definedName name="________________________________________________hnt25">[1]Rates!$E$119</definedName>
    <definedName name="________________________________________________hnt40">[1]Rates!$E$119</definedName>
    <definedName name="_______________________________________________cyt1">[1]Rates!$E$268</definedName>
    <definedName name="_______________________________________________hnt15">[1]Rates!$E$117</definedName>
    <definedName name="_______________________________________________hnt16" localSheetId="3">[3]Rates!$E$117</definedName>
    <definedName name="_______________________________________________hnt16" localSheetId="5">[3]Rates!$E$117</definedName>
    <definedName name="_______________________________________________hnt16" localSheetId="7">[3]Rates!$E$117</definedName>
    <definedName name="_______________________________________________hnt16" localSheetId="8">[3]Rates!$E$117</definedName>
    <definedName name="_______________________________________________hnt16" localSheetId="9">[3]Rates!$E$117</definedName>
    <definedName name="_______________________________________________hnt16" localSheetId="4">[3]Rates!$E$117</definedName>
    <definedName name="_______________________________________________hnt16" localSheetId="6">[3]Rates!$E$117</definedName>
    <definedName name="_______________________________________________hnt16">[4]Rates!$E$117</definedName>
    <definedName name="_______________________________________________hnt20">[1]Rates!$E$118</definedName>
    <definedName name="_______________________________________________hnt21" localSheetId="3">[3]Rates!$E$118</definedName>
    <definedName name="_______________________________________________hnt21" localSheetId="5">[3]Rates!$E$118</definedName>
    <definedName name="_______________________________________________hnt21" localSheetId="7">[3]Rates!$E$118</definedName>
    <definedName name="_______________________________________________hnt21" localSheetId="8">[3]Rates!$E$118</definedName>
    <definedName name="_______________________________________________hnt21" localSheetId="9">[3]Rates!$E$118</definedName>
    <definedName name="_______________________________________________hnt21" localSheetId="4">[3]Rates!$E$118</definedName>
    <definedName name="_______________________________________________hnt21" localSheetId="6">[3]Rates!$E$118</definedName>
    <definedName name="_______________________________________________hnt21">[4]Rates!$E$118</definedName>
    <definedName name="_______________________________________________hnt25">[1]Rates!$E$119</definedName>
    <definedName name="_______________________________________________hnt40" localSheetId="3">[3]Rates!$E$119</definedName>
    <definedName name="_______________________________________________hnt40" localSheetId="5">[3]Rates!$E$119</definedName>
    <definedName name="_______________________________________________hnt40" localSheetId="7">[3]Rates!$E$119</definedName>
    <definedName name="_______________________________________________hnt40" localSheetId="8">[3]Rates!$E$119</definedName>
    <definedName name="_______________________________________________hnt40" localSheetId="9">[3]Rates!$E$119</definedName>
    <definedName name="_______________________________________________hnt40" localSheetId="4">[3]Rates!$E$119</definedName>
    <definedName name="_______________________________________________hnt40" localSheetId="6">[3]Rates!$E$119</definedName>
    <definedName name="_______________________________________________hnt40">[4]Rates!$E$119</definedName>
    <definedName name="______________________________________________cyt1">[1]Rates!$E$268</definedName>
    <definedName name="______________________________________________hnt15">[1]Rates!$E$117</definedName>
    <definedName name="______________________________________________hnt16">[1]Rates!$E$117</definedName>
    <definedName name="______________________________________________hnt20">[1]Rates!$E$118</definedName>
    <definedName name="______________________________________________hnt21">[1]Rates!$E$118</definedName>
    <definedName name="______________________________________________hnt25">[1]Rates!$E$119</definedName>
    <definedName name="______________________________________________hnt40">[1]Rates!$E$119</definedName>
    <definedName name="_____________________________________________cyt1">[1]Rates!$E$268</definedName>
    <definedName name="_____________________________________________hnt15">[1]Rates!$E$117</definedName>
    <definedName name="_____________________________________________hnt16">[1]Rates!$E$117</definedName>
    <definedName name="_____________________________________________hnt20">[1]Rates!$E$118</definedName>
    <definedName name="_____________________________________________hnt21">[1]Rates!$E$118</definedName>
    <definedName name="_____________________________________________hnt25">[1]Rates!$E$119</definedName>
    <definedName name="_____________________________________________hnt40">[1]Rates!$E$119</definedName>
    <definedName name="____________________________________________cyt1">[1]Rates!$E$268</definedName>
    <definedName name="____________________________________________hnt15">[1]Rates!$E$117</definedName>
    <definedName name="____________________________________________hnt16" localSheetId="3">[5]Rates!$E$117</definedName>
    <definedName name="____________________________________________hnt16" localSheetId="5">[5]Rates!$E$117</definedName>
    <definedName name="____________________________________________hnt16" localSheetId="7">[5]Rates!$E$117</definedName>
    <definedName name="____________________________________________hnt16" localSheetId="8">[5]Rates!$E$117</definedName>
    <definedName name="____________________________________________hnt16" localSheetId="9">[5]Rates!$E$117</definedName>
    <definedName name="____________________________________________hnt16" localSheetId="4">[5]Rates!$E$117</definedName>
    <definedName name="____________________________________________hnt16" localSheetId="6">[5]Rates!$E$117</definedName>
    <definedName name="____________________________________________hnt16">[6]Rates!$E$117</definedName>
    <definedName name="____________________________________________hnt20">[1]Rates!$E$118</definedName>
    <definedName name="____________________________________________hnt21" localSheetId="3">[5]Rates!$E$118</definedName>
    <definedName name="____________________________________________hnt21" localSheetId="5">[5]Rates!$E$118</definedName>
    <definedName name="____________________________________________hnt21" localSheetId="7">[5]Rates!$E$118</definedName>
    <definedName name="____________________________________________hnt21" localSheetId="8">[5]Rates!$E$118</definedName>
    <definedName name="____________________________________________hnt21" localSheetId="9">[5]Rates!$E$118</definedName>
    <definedName name="____________________________________________hnt21" localSheetId="4">[5]Rates!$E$118</definedName>
    <definedName name="____________________________________________hnt21" localSheetId="6">[5]Rates!$E$118</definedName>
    <definedName name="____________________________________________hnt21">[6]Rates!$E$118</definedName>
    <definedName name="____________________________________________hnt25">[1]Rates!$E$119</definedName>
    <definedName name="____________________________________________hnt40" localSheetId="3">[5]Rates!$E$119</definedName>
    <definedName name="____________________________________________hnt40" localSheetId="5">[5]Rates!$E$119</definedName>
    <definedName name="____________________________________________hnt40" localSheetId="7">[5]Rates!$E$119</definedName>
    <definedName name="____________________________________________hnt40" localSheetId="8">[5]Rates!$E$119</definedName>
    <definedName name="____________________________________________hnt40" localSheetId="9">[5]Rates!$E$119</definedName>
    <definedName name="____________________________________________hnt40" localSheetId="4">[5]Rates!$E$119</definedName>
    <definedName name="____________________________________________hnt40" localSheetId="6">[5]Rates!$E$119</definedName>
    <definedName name="____________________________________________hnt40">[6]Rates!$E$119</definedName>
    <definedName name="___________________________________________cyt1">[1]Rates!$E$268</definedName>
    <definedName name="___________________________________________hnt15">[1]Rates!$E$117</definedName>
    <definedName name="___________________________________________hnt16">[1]Rates!$E$117</definedName>
    <definedName name="___________________________________________hnt20">[1]Rates!$E$118</definedName>
    <definedName name="___________________________________________hnt21">[1]Rates!$E$118</definedName>
    <definedName name="___________________________________________hnt25">[1]Rates!$E$119</definedName>
    <definedName name="___________________________________________hnt40">[1]Rates!$E$119</definedName>
    <definedName name="__________________________________________cyt1">[1]Rates!$E$268</definedName>
    <definedName name="__________________________________________hnt15">[1]Rates!$E$117</definedName>
    <definedName name="__________________________________________hnt16">[1]Rates!$E$117</definedName>
    <definedName name="__________________________________________hnt20">[1]Rates!$E$118</definedName>
    <definedName name="__________________________________________hnt21">[1]Rates!$E$118</definedName>
    <definedName name="__________________________________________hnt25">[1]Rates!$E$119</definedName>
    <definedName name="__________________________________________hnt40">[1]Rates!$E$119</definedName>
    <definedName name="_________________________________________cyt1">[1]Rates!$E$268</definedName>
    <definedName name="_________________________________________hnt15">[1]Rates!$E$117</definedName>
    <definedName name="_________________________________________hnt16">[1]Rates!$E$117</definedName>
    <definedName name="_________________________________________hnt20">[1]Rates!$E$118</definedName>
    <definedName name="_________________________________________hnt21">[1]Rates!$E$118</definedName>
    <definedName name="_________________________________________hnt25">[1]Rates!$E$119</definedName>
    <definedName name="_________________________________________hnt40">[1]Rates!$E$119</definedName>
    <definedName name="________________________________________cyt1">[1]Rates!$E$268</definedName>
    <definedName name="________________________________________hnt15">[1]Rates!$E$117</definedName>
    <definedName name="________________________________________hnt16">[1]Rates!$E$117</definedName>
    <definedName name="________________________________________hnt20">[1]Rates!$E$118</definedName>
    <definedName name="________________________________________hnt21">[1]Rates!$E$118</definedName>
    <definedName name="________________________________________hnt25">[1]Rates!$E$119</definedName>
    <definedName name="________________________________________hnt40">[1]Rates!$E$119</definedName>
    <definedName name="_______________________________________cyt1">[1]Rates!$E$268</definedName>
    <definedName name="_______________________________________hnt15">[1]Rates!$E$117</definedName>
    <definedName name="_______________________________________hnt16">[1]Rates!$E$117</definedName>
    <definedName name="_______________________________________hnt20">[1]Rates!$E$118</definedName>
    <definedName name="_______________________________________hnt21">[1]Rates!$E$118</definedName>
    <definedName name="_______________________________________hnt25">[1]Rates!$E$119</definedName>
    <definedName name="_______________________________________hnt40">[1]Rates!$E$119</definedName>
    <definedName name="______________________________________cyt1">[1]Rates!$E$268</definedName>
    <definedName name="______________________________________hnt15">[1]Rates!$E$117</definedName>
    <definedName name="______________________________________hnt16">[7]Rates!$E$117</definedName>
    <definedName name="______________________________________hnt20">[1]Rates!$E$118</definedName>
    <definedName name="______________________________________hnt21">[7]Rates!$E$118</definedName>
    <definedName name="______________________________________hnt25">[1]Rates!$E$119</definedName>
    <definedName name="______________________________________hnt40">[7]Rates!$E$119</definedName>
    <definedName name="_____________________________________cyt1">[1]Rates!$E$268</definedName>
    <definedName name="_____________________________________hnt15">[1]Rates!$E$117</definedName>
    <definedName name="_____________________________________hnt16">[1]Rates!$E$117</definedName>
    <definedName name="_____________________________________hnt20">[1]Rates!$E$118</definedName>
    <definedName name="_____________________________________hnt21">[1]Rates!$E$118</definedName>
    <definedName name="_____________________________________hnt25">[1]Rates!$E$119</definedName>
    <definedName name="_____________________________________hnt40">[1]Rates!$E$119</definedName>
    <definedName name="____________________________________cyt1">[1]Rates!$E$268</definedName>
    <definedName name="____________________________________hnt15">[1]Rates!$E$117</definedName>
    <definedName name="____________________________________hnt16">[1]Rates!$E$117</definedName>
    <definedName name="____________________________________hnt20">[1]Rates!$E$118</definedName>
    <definedName name="____________________________________hnt21">[1]Rates!$E$118</definedName>
    <definedName name="____________________________________hnt25">[1]Rates!$E$119</definedName>
    <definedName name="____________________________________hnt40">[1]Rates!$E$119</definedName>
    <definedName name="___________________________________cyt1">[1]Rates!$E$268</definedName>
    <definedName name="___________________________________hnt15">[1]Rates!$E$117</definedName>
    <definedName name="___________________________________hnt16" localSheetId="3">#N/A</definedName>
    <definedName name="___________________________________hnt16" localSheetId="5">#N/A</definedName>
    <definedName name="___________________________________hnt16" localSheetId="7">#N/A</definedName>
    <definedName name="___________________________________hnt16" localSheetId="8">#N/A</definedName>
    <definedName name="___________________________________hnt16" localSheetId="9">#N/A</definedName>
    <definedName name="___________________________________hnt16" localSheetId="4">#N/A</definedName>
    <definedName name="___________________________________hnt16" localSheetId="6">#N/A</definedName>
    <definedName name="___________________________________hnt16">#N/A</definedName>
    <definedName name="___________________________________hnt20">[1]Rates!$E$118</definedName>
    <definedName name="___________________________________hnt21" localSheetId="3">#N/A</definedName>
    <definedName name="___________________________________hnt21" localSheetId="5">#N/A</definedName>
    <definedName name="___________________________________hnt21" localSheetId="7">#N/A</definedName>
    <definedName name="___________________________________hnt21" localSheetId="8">#N/A</definedName>
    <definedName name="___________________________________hnt21" localSheetId="9">#N/A</definedName>
    <definedName name="___________________________________hnt21" localSheetId="4">#N/A</definedName>
    <definedName name="___________________________________hnt21" localSheetId="6">#N/A</definedName>
    <definedName name="___________________________________hnt21">#N/A</definedName>
    <definedName name="___________________________________hnt25">[1]Rates!$E$119</definedName>
    <definedName name="___________________________________hnt40" localSheetId="3">#N/A</definedName>
    <definedName name="___________________________________hnt40" localSheetId="5">#N/A</definedName>
    <definedName name="___________________________________hnt40" localSheetId="7">#N/A</definedName>
    <definedName name="___________________________________hnt40" localSheetId="8">#N/A</definedName>
    <definedName name="___________________________________hnt40" localSheetId="9">#N/A</definedName>
    <definedName name="___________________________________hnt40" localSheetId="4">#N/A</definedName>
    <definedName name="___________________________________hnt40" localSheetId="6">#N/A</definedName>
    <definedName name="___________________________________hnt40">#N/A</definedName>
    <definedName name="__________________________________cyt1">[1]Rates!$E$268</definedName>
    <definedName name="__________________________________hnt15">[1]Rates!$E$117</definedName>
    <definedName name="__________________________________hnt16">[1]Rates!$E$117</definedName>
    <definedName name="__________________________________hnt20">[1]Rates!$E$118</definedName>
    <definedName name="__________________________________hnt21">[1]Rates!$E$118</definedName>
    <definedName name="__________________________________hnt25">[1]Rates!$E$119</definedName>
    <definedName name="__________________________________hnt40">[1]Rates!$E$119</definedName>
    <definedName name="_________________________________cyt1">[1]Rates!$E$268</definedName>
    <definedName name="_________________________________hnt15">[1]Rates!$E$117</definedName>
    <definedName name="_________________________________hnt16">[1]Rates!$E$117</definedName>
    <definedName name="_________________________________hnt20">[1]Rates!$E$118</definedName>
    <definedName name="_________________________________hnt21">[1]Rates!$E$118</definedName>
    <definedName name="_________________________________hnt25">[1]Rates!$E$119</definedName>
    <definedName name="_________________________________hnt40">[1]Rates!$E$119</definedName>
    <definedName name="________________________________cyt1">[1]Rates!$E$268</definedName>
    <definedName name="________________________________hnt15">[1]Rates!$E$117</definedName>
    <definedName name="________________________________hnt16" localSheetId="3">[3]Rates!$E$117</definedName>
    <definedName name="________________________________hnt16" localSheetId="5">[3]Rates!$E$117</definedName>
    <definedName name="________________________________hnt16" localSheetId="7">[3]Rates!$E$117</definedName>
    <definedName name="________________________________hnt16" localSheetId="8">[3]Rates!$E$117</definedName>
    <definedName name="________________________________hnt16" localSheetId="9">[3]Rates!$E$117</definedName>
    <definedName name="________________________________hnt16" localSheetId="4">[3]Rates!$E$117</definedName>
    <definedName name="________________________________hnt16" localSheetId="6">[3]Rates!$E$117</definedName>
    <definedName name="________________________________hnt16">[4]Rates!$E$117</definedName>
    <definedName name="________________________________hnt20">[1]Rates!$E$118</definedName>
    <definedName name="________________________________hnt21" localSheetId="3">[3]Rates!$E$118</definedName>
    <definedName name="________________________________hnt21" localSheetId="5">[3]Rates!$E$118</definedName>
    <definedName name="________________________________hnt21" localSheetId="7">[3]Rates!$E$118</definedName>
    <definedName name="________________________________hnt21" localSheetId="8">[3]Rates!$E$118</definedName>
    <definedName name="________________________________hnt21" localSheetId="9">[3]Rates!$E$118</definedName>
    <definedName name="________________________________hnt21" localSheetId="4">[3]Rates!$E$118</definedName>
    <definedName name="________________________________hnt21" localSheetId="6">[3]Rates!$E$118</definedName>
    <definedName name="________________________________hnt21">[4]Rates!$E$118</definedName>
    <definedName name="________________________________hnt25">[1]Rates!$E$119</definedName>
    <definedName name="________________________________hnt40" localSheetId="3">[3]Rates!$E$119</definedName>
    <definedName name="________________________________hnt40" localSheetId="5">[3]Rates!$E$119</definedName>
    <definedName name="________________________________hnt40" localSheetId="7">[3]Rates!$E$119</definedName>
    <definedName name="________________________________hnt40" localSheetId="8">[3]Rates!$E$119</definedName>
    <definedName name="________________________________hnt40" localSheetId="9">[3]Rates!$E$119</definedName>
    <definedName name="________________________________hnt40" localSheetId="4">[3]Rates!$E$119</definedName>
    <definedName name="________________________________hnt40" localSheetId="6">[3]Rates!$E$119</definedName>
    <definedName name="________________________________hnt40">[4]Rates!$E$119</definedName>
    <definedName name="_______________________________cyt1">[1]Rates!$E$268</definedName>
    <definedName name="_______________________________hnt15">[1]Rates!$E$117</definedName>
    <definedName name="_______________________________hnt16">[1]Rates!$E$117</definedName>
    <definedName name="_______________________________hnt20">[1]Rates!$E$118</definedName>
    <definedName name="_______________________________hnt21">[1]Rates!$E$118</definedName>
    <definedName name="_______________________________hnt25">[1]Rates!$E$119</definedName>
    <definedName name="_______________________________hnt40">[1]Rates!$E$119</definedName>
    <definedName name="______________________________cyt1">[1]Rates!$E$268</definedName>
    <definedName name="______________________________hnt15">[1]Rates!$E$117</definedName>
    <definedName name="______________________________hnt16">[1]Rates!$E$117</definedName>
    <definedName name="______________________________hnt20">[1]Rates!$E$118</definedName>
    <definedName name="______________________________hnt21">[1]Rates!$E$118</definedName>
    <definedName name="______________________________hnt25">[1]Rates!$E$119</definedName>
    <definedName name="______________________________hnt40">[1]Rates!$E$119</definedName>
    <definedName name="_____________________________cyt1">[1]Rates!$E$268</definedName>
    <definedName name="_____________________________hnt15">[1]Rates!$E$117</definedName>
    <definedName name="_____________________________hnt16" localSheetId="3">#N/A</definedName>
    <definedName name="_____________________________hnt16" localSheetId="5">#N/A</definedName>
    <definedName name="_____________________________hnt16" localSheetId="7">#N/A</definedName>
    <definedName name="_____________________________hnt16" localSheetId="8">#N/A</definedName>
    <definedName name="_____________________________hnt16" localSheetId="9">#N/A</definedName>
    <definedName name="_____________________________hnt16" localSheetId="4">#N/A</definedName>
    <definedName name="_____________________________hnt16" localSheetId="6">#N/A</definedName>
    <definedName name="_____________________________hnt16">#N/A</definedName>
    <definedName name="_____________________________hnt20">[1]Rates!$E$118</definedName>
    <definedName name="_____________________________hnt21" localSheetId="3">#N/A</definedName>
    <definedName name="_____________________________hnt21" localSheetId="5">#N/A</definedName>
    <definedName name="_____________________________hnt21" localSheetId="7">#N/A</definedName>
    <definedName name="_____________________________hnt21" localSheetId="8">#N/A</definedName>
    <definedName name="_____________________________hnt21" localSheetId="9">#N/A</definedName>
    <definedName name="_____________________________hnt21" localSheetId="4">#N/A</definedName>
    <definedName name="_____________________________hnt21" localSheetId="6">#N/A</definedName>
    <definedName name="_____________________________hnt21">#N/A</definedName>
    <definedName name="_____________________________hnt25">[1]Rates!$E$119</definedName>
    <definedName name="_____________________________hnt40" localSheetId="3">#N/A</definedName>
    <definedName name="_____________________________hnt40" localSheetId="5">#N/A</definedName>
    <definedName name="_____________________________hnt40" localSheetId="7">#N/A</definedName>
    <definedName name="_____________________________hnt40" localSheetId="8">#N/A</definedName>
    <definedName name="_____________________________hnt40" localSheetId="9">#N/A</definedName>
    <definedName name="_____________________________hnt40" localSheetId="4">#N/A</definedName>
    <definedName name="_____________________________hnt40" localSheetId="6">#N/A</definedName>
    <definedName name="_____________________________hnt40">#N/A</definedName>
    <definedName name="____________________________cyt1">[1]Rates!$E$268</definedName>
    <definedName name="____________________________hnt15">[1]Rates!$E$117</definedName>
    <definedName name="____________________________hnt16">[1]Rates!$E$117</definedName>
    <definedName name="____________________________hnt20">[1]Rates!$E$118</definedName>
    <definedName name="____________________________hnt21">[1]Rates!$E$118</definedName>
    <definedName name="____________________________hnt25">[1]Rates!$E$119</definedName>
    <definedName name="____________________________hnt40">[1]Rates!$E$119</definedName>
    <definedName name="___________________________cyt1">[1]Rates!$E$268</definedName>
    <definedName name="___________________________hnt15">[1]Rates!$E$117</definedName>
    <definedName name="___________________________hnt16">[1]Rates!$E$117</definedName>
    <definedName name="___________________________hnt20">[1]Rates!$E$118</definedName>
    <definedName name="___________________________hnt21">[1]Rates!$E$118</definedName>
    <definedName name="___________________________hnt25">[1]Rates!$E$119</definedName>
    <definedName name="___________________________hnt40">[1]Rates!$E$119</definedName>
    <definedName name="__________________________cyt1">[1]Rates!$E$268</definedName>
    <definedName name="__________________________hnt15">[1]Rates!$E$117</definedName>
    <definedName name="__________________________hnt16" localSheetId="3">#N/A</definedName>
    <definedName name="__________________________hnt16" localSheetId="5">#N/A</definedName>
    <definedName name="__________________________hnt16" localSheetId="7">#N/A</definedName>
    <definedName name="__________________________hnt16" localSheetId="8">#N/A</definedName>
    <definedName name="__________________________hnt16" localSheetId="9">#N/A</definedName>
    <definedName name="__________________________hnt16" localSheetId="4">#N/A</definedName>
    <definedName name="__________________________hnt16" localSheetId="6">#N/A</definedName>
    <definedName name="__________________________hnt16">#N/A</definedName>
    <definedName name="__________________________hnt20">[1]Rates!$E$118</definedName>
    <definedName name="__________________________hnt21" localSheetId="3">#N/A</definedName>
    <definedName name="__________________________hnt21" localSheetId="5">#N/A</definedName>
    <definedName name="__________________________hnt21" localSheetId="7">#N/A</definedName>
    <definedName name="__________________________hnt21" localSheetId="8">#N/A</definedName>
    <definedName name="__________________________hnt21" localSheetId="9">#N/A</definedName>
    <definedName name="__________________________hnt21" localSheetId="4">#N/A</definedName>
    <definedName name="__________________________hnt21" localSheetId="6">#N/A</definedName>
    <definedName name="__________________________hnt21">#N/A</definedName>
    <definedName name="__________________________hnt25">[1]Rates!$E$119</definedName>
    <definedName name="__________________________hnt40" localSheetId="3">#N/A</definedName>
    <definedName name="__________________________hnt40" localSheetId="5">#N/A</definedName>
    <definedName name="__________________________hnt40" localSheetId="7">#N/A</definedName>
    <definedName name="__________________________hnt40" localSheetId="8">#N/A</definedName>
    <definedName name="__________________________hnt40" localSheetId="9">#N/A</definedName>
    <definedName name="__________________________hnt40" localSheetId="4">#N/A</definedName>
    <definedName name="__________________________hnt40" localSheetId="6">#N/A</definedName>
    <definedName name="__________________________hnt40">#N/A</definedName>
    <definedName name="_________________________cyt1">[1]Rates!$E$268</definedName>
    <definedName name="_________________________hnt15">[1]Rates!$E$117</definedName>
    <definedName name="_________________________hnt16">[1]Rates!$E$117</definedName>
    <definedName name="_________________________hnt20">[1]Rates!$E$118</definedName>
    <definedName name="_________________________hnt21">[1]Rates!$E$118</definedName>
    <definedName name="_________________________hnt25">[1]Rates!$E$119</definedName>
    <definedName name="_________________________hnt40">[1]Rates!$E$119</definedName>
    <definedName name="________________________cyt1">[1]Rates!$E$268</definedName>
    <definedName name="________________________hnt15">[1]Rates!$E$117</definedName>
    <definedName name="________________________hnt16">[1]Rates!$E$117</definedName>
    <definedName name="________________________hnt20">[1]Rates!$E$118</definedName>
    <definedName name="________________________hnt21">[1]Rates!$E$118</definedName>
    <definedName name="________________________hnt25">[1]Rates!$E$119</definedName>
    <definedName name="________________________hnt40">[1]Rates!$E$119</definedName>
    <definedName name="_______________________cyt1">[1]Rates!$E$268</definedName>
    <definedName name="_______________________hnt15">[1]Rates!$E$117</definedName>
    <definedName name="_______________________hnt16" localSheetId="3">#N/A</definedName>
    <definedName name="_______________________hnt16" localSheetId="5">#N/A</definedName>
    <definedName name="_______________________hnt16" localSheetId="7">#N/A</definedName>
    <definedName name="_______________________hnt16" localSheetId="8">#N/A</definedName>
    <definedName name="_______________________hnt16" localSheetId="9">#N/A</definedName>
    <definedName name="_______________________hnt16" localSheetId="4">#N/A</definedName>
    <definedName name="_______________________hnt16" localSheetId="6">#N/A</definedName>
    <definedName name="_______________________hnt16">#N/A</definedName>
    <definedName name="_______________________hnt20">[1]Rates!$E$118</definedName>
    <definedName name="_______________________hnt21" localSheetId="3">#N/A</definedName>
    <definedName name="_______________________hnt21" localSheetId="5">#N/A</definedName>
    <definedName name="_______________________hnt21" localSheetId="7">#N/A</definedName>
    <definedName name="_______________________hnt21" localSheetId="8">#N/A</definedName>
    <definedName name="_______________________hnt21" localSheetId="9">#N/A</definedName>
    <definedName name="_______________________hnt21" localSheetId="4">#N/A</definedName>
    <definedName name="_______________________hnt21" localSheetId="6">#N/A</definedName>
    <definedName name="_______________________hnt21">#N/A</definedName>
    <definedName name="_______________________hnt25">[1]Rates!$E$119</definedName>
    <definedName name="_______________________hnt40" localSheetId="3">#N/A</definedName>
    <definedName name="_______________________hnt40" localSheetId="5">#N/A</definedName>
    <definedName name="_______________________hnt40" localSheetId="7">#N/A</definedName>
    <definedName name="_______________________hnt40" localSheetId="8">#N/A</definedName>
    <definedName name="_______________________hnt40" localSheetId="9">#N/A</definedName>
    <definedName name="_______________________hnt40" localSheetId="4">#N/A</definedName>
    <definedName name="_______________________hnt40" localSheetId="6">#N/A</definedName>
    <definedName name="_______________________hnt40">#N/A</definedName>
    <definedName name="______________________cyt1">[1]Rates!$E$268</definedName>
    <definedName name="______________________hnt15">[1]Rates!$E$117</definedName>
    <definedName name="______________________hnt16">[1]Rates!$E$117</definedName>
    <definedName name="______________________hnt20">[1]Rates!$E$118</definedName>
    <definedName name="______________________hnt21">[1]Rates!$E$118</definedName>
    <definedName name="______________________hnt25">[1]Rates!$E$119</definedName>
    <definedName name="______________________hnt40">[1]Rates!$E$119</definedName>
    <definedName name="_____________________cyt1">[1]Rates!$E$268</definedName>
    <definedName name="_____________________hnt15">[1]Rates!$E$117</definedName>
    <definedName name="_____________________hnt16">[1]Rates!$E$117</definedName>
    <definedName name="_____________________hnt20">[1]Rates!$E$118</definedName>
    <definedName name="_____________________hnt21">[1]Rates!$E$118</definedName>
    <definedName name="_____________________hnt25">[1]Rates!$E$119</definedName>
    <definedName name="_____________________hnt40">[1]Rates!$E$119</definedName>
    <definedName name="____________________cyt1">[1]Rates!$E$268</definedName>
    <definedName name="____________________hnt15">[1]Rates!$E$117</definedName>
    <definedName name="____________________hnt16">[1]Rates!$E$117</definedName>
    <definedName name="____________________hnt20">[1]Rates!$E$118</definedName>
    <definedName name="____________________hnt21">[1]Rates!$E$118</definedName>
    <definedName name="____________________hnt25">[1]Rates!$E$119</definedName>
    <definedName name="____________________hnt40">[1]Rates!$E$119</definedName>
    <definedName name="___________________cyt1" localSheetId="0">[8]Rates!$E$268</definedName>
    <definedName name="___________________cyt1">[9]Rates!$E$268</definedName>
    <definedName name="___________________hnt15" localSheetId="0">[8]Rates!$E$117</definedName>
    <definedName name="___________________hnt15">[9]Rates!$E$117</definedName>
    <definedName name="___________________hnt16">[10]Rates!$E$117</definedName>
    <definedName name="___________________hnt20" localSheetId="0">[8]Rates!$E$118</definedName>
    <definedName name="___________________hnt20">[9]Rates!$E$118</definedName>
    <definedName name="___________________hnt21">[10]Rates!$E$118</definedName>
    <definedName name="___________________hnt25" localSheetId="0">[8]Rates!$E$119</definedName>
    <definedName name="___________________hnt25">[9]Rates!$E$119</definedName>
    <definedName name="___________________hnt40">[10]Rates!$E$119</definedName>
    <definedName name="__________________cyt1">[1]Rates!$E$268</definedName>
    <definedName name="__________________hnt15">[1]Rates!$E$117</definedName>
    <definedName name="__________________hnt16">[10]Rates!$E$117</definedName>
    <definedName name="__________________hnt20">[1]Rates!$E$118</definedName>
    <definedName name="__________________hnt21">[10]Rates!$E$118</definedName>
    <definedName name="__________________hnt25">[1]Rates!$E$119</definedName>
    <definedName name="__________________hnt40">[10]Rates!$E$119</definedName>
    <definedName name="_________________cyt1">[1]Rates!$E$268</definedName>
    <definedName name="_________________hnt15">[1]Rates!$E$117</definedName>
    <definedName name="_________________hnt16" localSheetId="0">[4]Rates!$E$117</definedName>
    <definedName name="_________________hnt16">[10]Rates!$E$117</definedName>
    <definedName name="_________________hnt20">[1]Rates!$E$118</definedName>
    <definedName name="_________________hnt21" localSheetId="0">[4]Rates!$E$118</definedName>
    <definedName name="_________________hnt21">[10]Rates!$E$118</definedName>
    <definedName name="_________________hnt25">[1]Rates!$E$119</definedName>
    <definedName name="_________________hnt40" localSheetId="0">[4]Rates!$E$119</definedName>
    <definedName name="_________________hnt40">[10]Rates!$E$119</definedName>
    <definedName name="________________cyt1" localSheetId="0">[11]Rates!$E$268</definedName>
    <definedName name="________________cyt1">[10]Rates!$E$268</definedName>
    <definedName name="________________hnt15" localSheetId="0">[11]Rates!$E$117</definedName>
    <definedName name="________________hnt15">[10]Rates!$E$117</definedName>
    <definedName name="________________hnt16" localSheetId="0">[1]Rates!$E$117</definedName>
    <definedName name="________________hnt16">[10]Rates!$E$117</definedName>
    <definedName name="________________hnt20" localSheetId="0">[11]Rates!$E$118</definedName>
    <definedName name="________________hnt20">[10]Rates!$E$118</definedName>
    <definedName name="________________hnt21" localSheetId="0">[1]Rates!$E$118</definedName>
    <definedName name="________________hnt21">[10]Rates!$E$118</definedName>
    <definedName name="________________hnt25" localSheetId="0">[11]Rates!$E$119</definedName>
    <definedName name="________________hnt25">[10]Rates!$E$119</definedName>
    <definedName name="________________hnt40" localSheetId="0">[1]Rates!$E$119</definedName>
    <definedName name="________________hnt40">[10]Rates!$E$119</definedName>
    <definedName name="_______________cyt1">[1]Rates!$E$268</definedName>
    <definedName name="_______________hnt15">[1]Rates!$E$117</definedName>
    <definedName name="_______________hnt16" localSheetId="0">[1]Rates!$E$117</definedName>
    <definedName name="_______________hnt16">[10]Rates!$E$117</definedName>
    <definedName name="_______________hnt20">[1]Rates!$E$118</definedName>
    <definedName name="_______________hnt21" localSheetId="0">[1]Rates!$E$118</definedName>
    <definedName name="_______________hnt21">[10]Rates!$E$118</definedName>
    <definedName name="_______________hnt25">[1]Rates!$E$119</definedName>
    <definedName name="_______________hnt40" localSheetId="0">[1]Rates!$E$119</definedName>
    <definedName name="_______________hnt40">[10]Rates!$E$119</definedName>
    <definedName name="______________cyt1">[1]Rates!$E$268</definedName>
    <definedName name="______________hnt15">[1]Rates!$E$117</definedName>
    <definedName name="______________hnt16" localSheetId="0">[1]Rates!$E$117</definedName>
    <definedName name="______________hnt16">[10]Rates!$E$117</definedName>
    <definedName name="______________hnt20">[1]Rates!$E$118</definedName>
    <definedName name="______________hnt21" localSheetId="0">[1]Rates!$E$118</definedName>
    <definedName name="______________hnt21">[10]Rates!$E$118</definedName>
    <definedName name="______________hnt25">[1]Rates!$E$119</definedName>
    <definedName name="______________hnt40" localSheetId="0">[1]Rates!$E$119</definedName>
    <definedName name="______________hnt40">[10]Rates!$E$119</definedName>
    <definedName name="_____________cyt1">[1]Rates!$E$268</definedName>
    <definedName name="_____________hnt15">[1]Rates!$E$117</definedName>
    <definedName name="_____________hnt16" localSheetId="0">[1]Rates!$E$117</definedName>
    <definedName name="_____________hnt16">[10]Rates!$E$117</definedName>
    <definedName name="_____________hnt20">[1]Rates!$E$118</definedName>
    <definedName name="_____________hnt21" localSheetId="0">[1]Rates!$E$118</definedName>
    <definedName name="_____________hnt21">[10]Rates!$E$118</definedName>
    <definedName name="_____________hnt25">[1]Rates!$E$119</definedName>
    <definedName name="_____________hnt40" localSheetId="0">[1]Rates!$E$119</definedName>
    <definedName name="_____________hnt40">[10]Rates!$E$119</definedName>
    <definedName name="____________cyt1">[1]Rates!$E$268</definedName>
    <definedName name="____________hnt15">[1]Rates!$E$117</definedName>
    <definedName name="____________hnt16" localSheetId="0">[1]Rates!$E$117</definedName>
    <definedName name="____________hnt16">[10]Rates!$E$117</definedName>
    <definedName name="____________hnt20">[1]Rates!$E$118</definedName>
    <definedName name="____________hnt21" localSheetId="0">[1]Rates!$E$118</definedName>
    <definedName name="____________hnt21">[10]Rates!$E$118</definedName>
    <definedName name="____________hnt25">[1]Rates!$E$119</definedName>
    <definedName name="____________hnt40" localSheetId="0">[1]Rates!$E$119</definedName>
    <definedName name="____________hnt40">[10]Rates!$E$119</definedName>
    <definedName name="___________cyt1">[1]Rates!$E$268</definedName>
    <definedName name="___________hnt15">[1]Rates!$E$117</definedName>
    <definedName name="___________hnt16" localSheetId="0">[1]Rates!$E$117</definedName>
    <definedName name="___________hnt16">[10]Rates!$E$117</definedName>
    <definedName name="___________hnt20">[1]Rates!$E$118</definedName>
    <definedName name="___________hnt21" localSheetId="0">[1]Rates!$E$118</definedName>
    <definedName name="___________hnt21">[10]Rates!$E$118</definedName>
    <definedName name="___________hnt25">[1]Rates!$E$119</definedName>
    <definedName name="___________hnt40" localSheetId="0">[1]Rates!$E$119</definedName>
    <definedName name="___________hnt40">[10]Rates!$E$119</definedName>
    <definedName name="__________cyt1">[1]Rates!$E$268</definedName>
    <definedName name="__________hnt15">[1]Rates!$E$117</definedName>
    <definedName name="__________hnt16" localSheetId="0">[1]Rates!$E$117</definedName>
    <definedName name="__________hnt16">[10]Rates!$E$117</definedName>
    <definedName name="__________hnt20">[1]Rates!$E$118</definedName>
    <definedName name="__________hnt21" localSheetId="0">[1]Rates!$E$118</definedName>
    <definedName name="__________hnt21">[10]Rates!$E$118</definedName>
    <definedName name="__________hnt25">[1]Rates!$E$119</definedName>
    <definedName name="__________hnt40" localSheetId="0">[1]Rates!$E$119</definedName>
    <definedName name="__________hnt40">[10]Rates!$E$119</definedName>
    <definedName name="_________cyt1">[1]Rates!$E$268</definedName>
    <definedName name="_________hnt15">[1]Rates!$E$117</definedName>
    <definedName name="_________hnt16" localSheetId="0">[1]Rates!$E$117</definedName>
    <definedName name="_________hnt16">[10]Rates!$E$117</definedName>
    <definedName name="_________hnt20">[1]Rates!$E$118</definedName>
    <definedName name="_________hnt21" localSheetId="0">[1]Rates!$E$118</definedName>
    <definedName name="_________hnt21">[10]Rates!$E$118</definedName>
    <definedName name="_________hnt25">[1]Rates!$E$119</definedName>
    <definedName name="_________hnt40" localSheetId="0">[1]Rates!$E$119</definedName>
    <definedName name="_________hnt40">[10]Rates!$E$119</definedName>
    <definedName name="________cyt1">[1]Rates!$E$268</definedName>
    <definedName name="________hnt15">[1]Rates!$E$117</definedName>
    <definedName name="________hnt16" localSheetId="0">[1]Rates!$E$117</definedName>
    <definedName name="________hnt16">[10]Rates!$E$117</definedName>
    <definedName name="________hnt20">[1]Rates!$E$118</definedName>
    <definedName name="________hnt21" localSheetId="0">[1]Rates!$E$118</definedName>
    <definedName name="________hnt21">[10]Rates!$E$118</definedName>
    <definedName name="________hnt25">[1]Rates!$E$119</definedName>
    <definedName name="________hnt40" localSheetId="0">[1]Rates!$E$119</definedName>
    <definedName name="________hnt40">[10]Rates!$E$119</definedName>
    <definedName name="_______bng200" localSheetId="3">[12]Rates!$E$282</definedName>
    <definedName name="_______bng200" localSheetId="5">[12]Rates!$E$282</definedName>
    <definedName name="_______bng200" localSheetId="7">[12]Rates!$E$282</definedName>
    <definedName name="_______bng200" localSheetId="8">[12]Rates!$E$282</definedName>
    <definedName name="_______bng200" localSheetId="9">[12]Rates!$E$282</definedName>
    <definedName name="_______bng200" localSheetId="4">[12]Rates!$E$282</definedName>
    <definedName name="_______bng200" localSheetId="6">[12]Rates!$E$282</definedName>
    <definedName name="_______bng200">[13]Rates!$E$282</definedName>
    <definedName name="_______bng250" localSheetId="3">[12]Rates!$E$283</definedName>
    <definedName name="_______bng250" localSheetId="5">[12]Rates!$E$283</definedName>
    <definedName name="_______bng250" localSheetId="7">[12]Rates!$E$283</definedName>
    <definedName name="_______bng250" localSheetId="8">[12]Rates!$E$283</definedName>
    <definedName name="_______bng250" localSheetId="9">[12]Rates!$E$283</definedName>
    <definedName name="_______bng250" localSheetId="4">[12]Rates!$E$283</definedName>
    <definedName name="_______bng250" localSheetId="6">[12]Rates!$E$283</definedName>
    <definedName name="_______bng250">[13]Rates!$E$283</definedName>
    <definedName name="_______cyt1">[1]Rates!$E$268</definedName>
    <definedName name="_______hnt15">[1]Rates!$E$117</definedName>
    <definedName name="_______hnt16" localSheetId="0">[1]Rates!$E$117</definedName>
    <definedName name="_______hnt16">[10]Rates!$E$117</definedName>
    <definedName name="_______hnt20">[1]Rates!$E$118</definedName>
    <definedName name="_______hnt21" localSheetId="0">[1]Rates!$E$118</definedName>
    <definedName name="_______hnt21">[10]Rates!$E$118</definedName>
    <definedName name="_______hnt25">[1]Rates!$E$119</definedName>
    <definedName name="_______hnt30" localSheetId="3">[3]Rates!$E$117</definedName>
    <definedName name="_______hnt30" localSheetId="5">[3]Rates!$E$117</definedName>
    <definedName name="_______hnt30" localSheetId="7">[3]Rates!$E$117</definedName>
    <definedName name="_______hnt30" localSheetId="8">[3]Rates!$E$117</definedName>
    <definedName name="_______hnt30" localSheetId="9">[3]Rates!$E$117</definedName>
    <definedName name="_______hnt30" localSheetId="4">[3]Rates!$E$117</definedName>
    <definedName name="_______hnt30" localSheetId="6">[3]Rates!$E$117</definedName>
    <definedName name="_______hnt30">[4]Rates!$E$117</definedName>
    <definedName name="_______hnt40" localSheetId="0">[1]Rates!$E$119</definedName>
    <definedName name="_______hnt40">[10]Rates!$E$119</definedName>
    <definedName name="______bng200" localSheetId="3">[12]Rates!$E$282</definedName>
    <definedName name="______bng200" localSheetId="5">[12]Rates!$E$282</definedName>
    <definedName name="______bng200" localSheetId="7">[12]Rates!$E$282</definedName>
    <definedName name="______bng200" localSheetId="8">[12]Rates!$E$282</definedName>
    <definedName name="______bng200" localSheetId="9">[12]Rates!$E$282</definedName>
    <definedName name="______bng200" localSheetId="4">[12]Rates!$E$282</definedName>
    <definedName name="______bng200" localSheetId="6">[12]Rates!$E$282</definedName>
    <definedName name="______bng200">[13]Rates!$E$282</definedName>
    <definedName name="______bng250" localSheetId="3">[12]Rates!$E$283</definedName>
    <definedName name="______bng250" localSheetId="5">[12]Rates!$E$283</definedName>
    <definedName name="______bng250" localSheetId="7">[12]Rates!$E$283</definedName>
    <definedName name="______bng250" localSheetId="8">[12]Rates!$E$283</definedName>
    <definedName name="______bng250" localSheetId="9">[12]Rates!$E$283</definedName>
    <definedName name="______bng250" localSheetId="4">[12]Rates!$E$283</definedName>
    <definedName name="______bng250" localSheetId="6">[12]Rates!$E$283</definedName>
    <definedName name="______bng250">[13]Rates!$E$283</definedName>
    <definedName name="______cyt1">[1]Rates!$E$268</definedName>
    <definedName name="______hnt15">[1]Rates!$E$117</definedName>
    <definedName name="______hnt16" localSheetId="0">[1]Rates!$E$117</definedName>
    <definedName name="______hnt16">[10]Rates!$E$117</definedName>
    <definedName name="______hnt20">[1]Rates!$E$118</definedName>
    <definedName name="______hnt21" localSheetId="0">[1]Rates!$E$118</definedName>
    <definedName name="______hnt21">[10]Rates!$E$118</definedName>
    <definedName name="______hnt25">[1]Rates!$E$119</definedName>
    <definedName name="______hnt30" localSheetId="3">[3]Rates!$E$117</definedName>
    <definedName name="______hnt30" localSheetId="5">[3]Rates!$E$117</definedName>
    <definedName name="______hnt30" localSheetId="7">[3]Rates!$E$117</definedName>
    <definedName name="______hnt30" localSheetId="8">[3]Rates!$E$117</definedName>
    <definedName name="______hnt30" localSheetId="9">[3]Rates!$E$117</definedName>
    <definedName name="______hnt30" localSheetId="4">[3]Rates!$E$117</definedName>
    <definedName name="______hnt30" localSheetId="6">[3]Rates!$E$117</definedName>
    <definedName name="______hnt30">[4]Rates!$E$117</definedName>
    <definedName name="______hnt40" localSheetId="0">[1]Rates!$E$119</definedName>
    <definedName name="______hnt40">[10]Rates!$E$119</definedName>
    <definedName name="_____bng200" localSheetId="3">[14]Rates!$E$282</definedName>
    <definedName name="_____bng200" localSheetId="5">[14]Rates!$E$282</definedName>
    <definedName name="_____bng200" localSheetId="7">[14]Rates!$E$282</definedName>
    <definedName name="_____bng200" localSheetId="8">[14]Rates!$E$282</definedName>
    <definedName name="_____bng200" localSheetId="9">[14]Rates!$E$282</definedName>
    <definedName name="_____bng200" localSheetId="4">[14]Rates!$E$282</definedName>
    <definedName name="_____bng200" localSheetId="6">[14]Rates!$E$282</definedName>
    <definedName name="_____bng200">[15]Rates!$E$282</definedName>
    <definedName name="_____bng250" localSheetId="3">[14]Rates!$E$283</definedName>
    <definedName name="_____bng250" localSheetId="5">[14]Rates!$E$283</definedName>
    <definedName name="_____bng250" localSheetId="7">[14]Rates!$E$283</definedName>
    <definedName name="_____bng250" localSheetId="8">[14]Rates!$E$283</definedName>
    <definedName name="_____bng250" localSheetId="9">[14]Rates!$E$283</definedName>
    <definedName name="_____bng250" localSheetId="4">[14]Rates!$E$283</definedName>
    <definedName name="_____bng250" localSheetId="6">[14]Rates!$E$283</definedName>
    <definedName name="_____bng250">[15]Rates!$E$283</definedName>
    <definedName name="_____cyt1">[1]Rates!$E$268</definedName>
    <definedName name="_____hn" localSheetId="3">[3]Rates!$E$117</definedName>
    <definedName name="_____hn" localSheetId="5">[3]Rates!$E$117</definedName>
    <definedName name="_____hn" localSheetId="7">[3]Rates!$E$117</definedName>
    <definedName name="_____hn" localSheetId="8">[3]Rates!$E$117</definedName>
    <definedName name="_____hn" localSheetId="9">[3]Rates!$E$117</definedName>
    <definedName name="_____hn" localSheetId="4">[3]Rates!$E$117</definedName>
    <definedName name="_____hn" localSheetId="6">[3]Rates!$E$117</definedName>
    <definedName name="_____hn">[4]Rates!$E$117</definedName>
    <definedName name="_____hnt15">[1]Rates!$E$117</definedName>
    <definedName name="_____hnt16" localSheetId="0">[1]Rates!$E$117</definedName>
    <definedName name="_____hnt16">[10]Rates!$E$117</definedName>
    <definedName name="_____hnt20">[1]Rates!$E$118</definedName>
    <definedName name="_____hnt21" localSheetId="0">[1]Rates!$E$118</definedName>
    <definedName name="_____hnt21">[10]Rates!$E$118</definedName>
    <definedName name="_____hnt25">[1]Rates!$E$119</definedName>
    <definedName name="_____hnt30" localSheetId="3">[3]Rates!$E$117</definedName>
    <definedName name="_____hnt30" localSheetId="5">[3]Rates!$E$117</definedName>
    <definedName name="_____hnt30" localSheetId="7">[3]Rates!$E$117</definedName>
    <definedName name="_____hnt30" localSheetId="8">[3]Rates!$E$117</definedName>
    <definedName name="_____hnt30" localSheetId="9">[3]Rates!$E$117</definedName>
    <definedName name="_____hnt30" localSheetId="4">[3]Rates!$E$117</definedName>
    <definedName name="_____hnt30" localSheetId="6">[3]Rates!$E$117</definedName>
    <definedName name="_____hnt30">[4]Rates!$E$117</definedName>
    <definedName name="_____hnt40" localSheetId="0">[1]Rates!$E$119</definedName>
    <definedName name="_____hnt40">[10]Rates!$E$119</definedName>
    <definedName name="____bng200" localSheetId="3">[12]Rates!$E$282</definedName>
    <definedName name="____bng200" localSheetId="5">[12]Rates!$E$282</definedName>
    <definedName name="____bng200" localSheetId="7">[12]Rates!$E$282</definedName>
    <definedName name="____bng200" localSheetId="8">[12]Rates!$E$282</definedName>
    <definedName name="____bng200" localSheetId="9">[12]Rates!$E$282</definedName>
    <definedName name="____bng200" localSheetId="4">[12]Rates!$E$282</definedName>
    <definedName name="____bng200" localSheetId="6">[12]Rates!$E$282</definedName>
    <definedName name="____bng200">[13]Rates!$E$282</definedName>
    <definedName name="____bng250" localSheetId="3">[12]Rates!$E$283</definedName>
    <definedName name="____bng250" localSheetId="5">[12]Rates!$E$283</definedName>
    <definedName name="____bng250" localSheetId="7">[12]Rates!$E$283</definedName>
    <definedName name="____bng250" localSheetId="8">[12]Rates!$E$283</definedName>
    <definedName name="____bng250" localSheetId="9">[12]Rates!$E$283</definedName>
    <definedName name="____bng250" localSheetId="4">[12]Rates!$E$283</definedName>
    <definedName name="____bng250" localSheetId="6">[12]Rates!$E$283</definedName>
    <definedName name="____bng250">[13]Rates!$E$283</definedName>
    <definedName name="____cyt1">[1]Rates!$E$268</definedName>
    <definedName name="____hnt15">[1]Rates!$E$117</definedName>
    <definedName name="____hnt16" localSheetId="0">[1]Rates!$E$117</definedName>
    <definedName name="____hnt16">[10]Rates!$E$117</definedName>
    <definedName name="____hnt20">[1]Rates!$E$118</definedName>
    <definedName name="____hnt21" localSheetId="0">[1]Rates!$E$118</definedName>
    <definedName name="____hnt21">[10]Rates!$E$118</definedName>
    <definedName name="____hnt25">[1]Rates!$E$119</definedName>
    <definedName name="____hnt30" localSheetId="3">[5]Rates!$E$117</definedName>
    <definedName name="____hnt30" localSheetId="5">[5]Rates!$E$117</definedName>
    <definedName name="____hnt30" localSheetId="7">[5]Rates!$E$117</definedName>
    <definedName name="____hnt30" localSheetId="8">[5]Rates!$E$117</definedName>
    <definedName name="____hnt30" localSheetId="9">[5]Rates!$E$117</definedName>
    <definedName name="____hnt30" localSheetId="4">[5]Rates!$E$117</definedName>
    <definedName name="____hnt30" localSheetId="6">[5]Rates!$E$117</definedName>
    <definedName name="____hnt30">[6]Rates!$E$117</definedName>
    <definedName name="____hnt40" localSheetId="0">[1]Rates!$E$119</definedName>
    <definedName name="____hnt40">[10]Rates!$E$119</definedName>
    <definedName name="____PV3">[16]Rates!$E$123</definedName>
    <definedName name="___bng200" localSheetId="3">[12]Rates!$E$282</definedName>
    <definedName name="___bng200" localSheetId="5">[12]Rates!$E$282</definedName>
    <definedName name="___bng200" localSheetId="7">[12]Rates!$E$282</definedName>
    <definedName name="___bng200" localSheetId="8">[12]Rates!$E$282</definedName>
    <definedName name="___bng200" localSheetId="9">[12]Rates!$E$282</definedName>
    <definedName name="___bng200" localSheetId="4">[12]Rates!$E$282</definedName>
    <definedName name="___bng200" localSheetId="6">[12]Rates!$E$282</definedName>
    <definedName name="___bng200">[13]Rates!$E$282</definedName>
    <definedName name="___bng250" localSheetId="3">[12]Rates!$E$283</definedName>
    <definedName name="___bng250" localSheetId="5">[12]Rates!$E$283</definedName>
    <definedName name="___bng250" localSheetId="7">[12]Rates!$E$283</definedName>
    <definedName name="___bng250" localSheetId="8">[12]Rates!$E$283</definedName>
    <definedName name="___bng250" localSheetId="9">[12]Rates!$E$283</definedName>
    <definedName name="___bng250" localSheetId="4">[12]Rates!$E$283</definedName>
    <definedName name="___bng250" localSheetId="6">[12]Rates!$E$283</definedName>
    <definedName name="___bng250">[13]Rates!$E$283</definedName>
    <definedName name="___cyt1">[1]Rates!$E$268</definedName>
    <definedName name="___hnt15">[1]Rates!$E$117</definedName>
    <definedName name="___hnt16" localSheetId="0">[1]Rates!$E$117</definedName>
    <definedName name="___hnt16">[10]Rates!$E$117</definedName>
    <definedName name="___hnt20">[1]Rates!$E$118</definedName>
    <definedName name="___hnt21" localSheetId="0">[1]Rates!$E$118</definedName>
    <definedName name="___hnt21">[10]Rates!$E$118</definedName>
    <definedName name="___hnt25">[1]Rates!$E$119</definedName>
    <definedName name="___hnt30" localSheetId="3">[3]Rates!$E$117</definedName>
    <definedName name="___hnt30" localSheetId="5">[3]Rates!$E$117</definedName>
    <definedName name="___hnt30" localSheetId="7">[3]Rates!$E$117</definedName>
    <definedName name="___hnt30" localSheetId="8">[3]Rates!$E$117</definedName>
    <definedName name="___hnt30" localSheetId="9">[3]Rates!$E$117</definedName>
    <definedName name="___hnt30" localSheetId="4">[3]Rates!$E$117</definedName>
    <definedName name="___hnt30" localSheetId="6">[3]Rates!$E$117</definedName>
    <definedName name="___hnt30">[4]Rates!$E$117</definedName>
    <definedName name="___hnt40" localSheetId="0">[1]Rates!$E$119</definedName>
    <definedName name="___hnt40">[10]Rates!$E$119</definedName>
    <definedName name="___PV3">[16]Rates!$E$123</definedName>
    <definedName name="__bn" localSheetId="3">[12]Rates!$E$283</definedName>
    <definedName name="__bn" localSheetId="5">[12]Rates!$E$283</definedName>
    <definedName name="__bn" localSheetId="7">[12]Rates!$E$283</definedName>
    <definedName name="__bn" localSheetId="8">[12]Rates!$E$283</definedName>
    <definedName name="__bn" localSheetId="9">[12]Rates!$E$283</definedName>
    <definedName name="__bn" localSheetId="4">[12]Rates!$E$283</definedName>
    <definedName name="__bn" localSheetId="6">[12]Rates!$E$283</definedName>
    <definedName name="__bn">[13]Rates!$E$283</definedName>
    <definedName name="__bng200" localSheetId="2">[17]Rates!$E$282</definedName>
    <definedName name="__bng200" localSheetId="3">[12]Rates!$E$282</definedName>
    <definedName name="__bng200" localSheetId="5">[12]Rates!$E$282</definedName>
    <definedName name="__bng200" localSheetId="7">[12]Rates!$E$282</definedName>
    <definedName name="__bng200" localSheetId="8">[12]Rates!$E$282</definedName>
    <definedName name="__bng200" localSheetId="9">[12]Rates!$E$282</definedName>
    <definedName name="__bng200" localSheetId="4">[12]Rates!$E$282</definedName>
    <definedName name="__bng200" localSheetId="6">[12]Rates!$E$282</definedName>
    <definedName name="__bng200">[13]Rates!$E$282</definedName>
    <definedName name="__bng250" localSheetId="2">[17]Rates!$E$283</definedName>
    <definedName name="__bng250" localSheetId="3">[12]Rates!$E$283</definedName>
    <definedName name="__bng250" localSheetId="5">[12]Rates!$E$283</definedName>
    <definedName name="__bng250" localSheetId="7">[12]Rates!$E$283</definedName>
    <definedName name="__bng250" localSheetId="8">[12]Rates!$E$283</definedName>
    <definedName name="__bng250" localSheetId="9">[12]Rates!$E$283</definedName>
    <definedName name="__bng250" localSheetId="4">[12]Rates!$E$283</definedName>
    <definedName name="__bng250" localSheetId="6">[12]Rates!$E$283</definedName>
    <definedName name="__bng250">[13]Rates!$E$283</definedName>
    <definedName name="__cyt1">[1]Rates!$E$268</definedName>
    <definedName name="__hn" localSheetId="3">[3]Rates!$E$117</definedName>
    <definedName name="__hn" localSheetId="5">[3]Rates!$E$117</definedName>
    <definedName name="__hn" localSheetId="7">[3]Rates!$E$117</definedName>
    <definedName name="__hn" localSheetId="8">[3]Rates!$E$117</definedName>
    <definedName name="__hn" localSheetId="9">[3]Rates!$E$117</definedName>
    <definedName name="__hn" localSheetId="4">[3]Rates!$E$117</definedName>
    <definedName name="__hn" localSheetId="6">[3]Rates!$E$117</definedName>
    <definedName name="__hn">[4]Rates!$E$117</definedName>
    <definedName name="__hnt15">[1]Rates!$E$117</definedName>
    <definedName name="__hnt16" localSheetId="0">[1]Rates!$E$117</definedName>
    <definedName name="__hnt16">[10]Rates!$E$117</definedName>
    <definedName name="__hnt20">[1]Rates!$E$118</definedName>
    <definedName name="__hnt21" localSheetId="0">[1]Rates!$E$118</definedName>
    <definedName name="__hnt21">[10]Rates!$E$118</definedName>
    <definedName name="__hnt25">[1]Rates!$E$119</definedName>
    <definedName name="__hnt30" localSheetId="2">[18]Rates!$E$117</definedName>
    <definedName name="__hnt30" localSheetId="3">[3]Rates!$E$117</definedName>
    <definedName name="__hnt30" localSheetId="5">[3]Rates!$E$117</definedName>
    <definedName name="__hnt30" localSheetId="7">[3]Rates!$E$117</definedName>
    <definedName name="__hnt30" localSheetId="8">[3]Rates!$E$117</definedName>
    <definedName name="__hnt30" localSheetId="9">[3]Rates!$E$117</definedName>
    <definedName name="__hnt30" localSheetId="4">[3]Rates!$E$117</definedName>
    <definedName name="__hnt30" localSheetId="6">[3]Rates!$E$117</definedName>
    <definedName name="__hnt30">[4]Rates!$E$117</definedName>
    <definedName name="__hnt40" localSheetId="0">[1]Rates!$E$119</definedName>
    <definedName name="__hnt40">[10]Rates!$E$119</definedName>
    <definedName name="__PV3">[16]Rates!$E$123</definedName>
    <definedName name="_1">[4]Rates!$E$118</definedName>
    <definedName name="_2">[13]Rates!$E$283</definedName>
    <definedName name="_3">[4]Rates!$E$118</definedName>
    <definedName name="_4">[4]Rates!$E$117</definedName>
    <definedName name="_5">[4]Rates!$E$118</definedName>
    <definedName name="_6">[4]Rates!$E$117</definedName>
    <definedName name="_7">[4]Rates!$E$118</definedName>
    <definedName name="_bbo160">[16]Rates!$E$27</definedName>
    <definedName name="_bbo200">[16]Rates!$E$28</definedName>
    <definedName name="_bgh160">[16]Rates!$E$25</definedName>
    <definedName name="_bng100">[16]Rates!$E$288</definedName>
    <definedName name="_bng150">[16]Rates!$E$289</definedName>
    <definedName name="_bng200">[19]Rates!$E$282</definedName>
    <definedName name="_bng250">[19]Rates!$E$283</definedName>
    <definedName name="_cyt1" localSheetId="0">[1]Rates!$E$268</definedName>
    <definedName name="_cyt1">[10]Rates!$E$268</definedName>
    <definedName name="_dwm15">[16]Rates!$E$241</definedName>
    <definedName name="_dwm25">[16]Rates!$E$242</definedName>
    <definedName name="_dwm50">[16]Rates!$E$243</definedName>
    <definedName name="_fgv100">[16]Rates!$E$208</definedName>
    <definedName name="_fuf3">[16]Rates!$E$138</definedName>
    <definedName name="_gms100">[16]Rates!$E$41</definedName>
    <definedName name="_gms15">[16]Rates!$E$37</definedName>
    <definedName name="_gms25">[16]Rates!$E$38</definedName>
    <definedName name="_gms40">[16]Rates!$E$39</definedName>
    <definedName name="_hnt15" localSheetId="0">[1]Rates!$E$117</definedName>
    <definedName name="_hnt15">[10]Rates!$E$117</definedName>
    <definedName name="_hnt16" localSheetId="0">[1]Rates!$E$117</definedName>
    <definedName name="_hnt16">[10]Rates!$E$117</definedName>
    <definedName name="_hnt20" localSheetId="0">[1]Rates!$E$118</definedName>
    <definedName name="_hnt20">[10]Rates!$E$118</definedName>
    <definedName name="_hnt21" localSheetId="0">[1]Rates!$E$118</definedName>
    <definedName name="_hnt21">[10]Rates!$E$118</definedName>
    <definedName name="_hnt25" localSheetId="0">[1]Rates!$E$119</definedName>
    <definedName name="_hnt25">[10]Rates!$E$119</definedName>
    <definedName name="_hnt30" localSheetId="2">[18]Rates!$E$117</definedName>
    <definedName name="_hnt30" localSheetId="3">[3]Rates!$E$117</definedName>
    <definedName name="_hnt30" localSheetId="5">[3]Rates!$E$117</definedName>
    <definedName name="_hnt30" localSheetId="7">[3]Rates!$E$117</definedName>
    <definedName name="_hnt30" localSheetId="8">[3]Rates!$E$117</definedName>
    <definedName name="_hnt30" localSheetId="9">[3]Rates!$E$117</definedName>
    <definedName name="_hnt30" localSheetId="4">[3]Rates!$E$117</definedName>
    <definedName name="_hnt30" localSheetId="6">[3]Rates!$E$117</definedName>
    <definedName name="_hnt30">[4]Rates!$E$117</definedName>
    <definedName name="_hnt40" localSheetId="0">[1]Rates!$E$119</definedName>
    <definedName name="_hnt40">[10]Rates!$E$119</definedName>
    <definedName name="_Order1">255</definedName>
    <definedName name="_Order2">255</definedName>
    <definedName name="_pcp200">[16]Rates!$E$51</definedName>
    <definedName name="_PV3">[16]Rates!$E$123</definedName>
    <definedName name="_pwm15">[16]Rates!$E$244</definedName>
    <definedName name="_pwm25">[16]Rates!$E$245</definedName>
    <definedName name="_pwm50">[16]Rates!$E$246</definedName>
    <definedName name="_rec2" localSheetId="3">'[20]IPC-55SUMWORK'!$A$1:$R$37</definedName>
    <definedName name="_rec2" localSheetId="5">'[20]IPC-55SUMWORK'!$A$1:$R$37</definedName>
    <definedName name="_rec2" localSheetId="7">'[20]IPC-55SUMWORK'!$A$1:$R$37</definedName>
    <definedName name="_rec2" localSheetId="8">'[20]IPC-55SUMWORK'!$A$1:$R$37</definedName>
    <definedName name="_rec2" localSheetId="9">'[20]IPC-55SUMWORK'!$A$1:$R$37</definedName>
    <definedName name="_rec2" localSheetId="4">'[20]IPC-55SUMWORK'!$A$1:$R$37</definedName>
    <definedName name="_rec2" localSheetId="6">'[20]IPC-55SUMWORK'!$A$1:$R$37</definedName>
    <definedName name="_rec2">'[20]IPC-55SUMWORK'!$A$1:$R$37</definedName>
    <definedName name="_sav25">[21]Rates!$E$220</definedName>
    <definedName name="_tgv100">[16]Rates!$E$220</definedName>
    <definedName name="_tgv25">[16]Rates!$E$218</definedName>
    <definedName name="_tgv40">[16]Rates!$E$219</definedName>
    <definedName name="_wmc1">[16]Rates!$E$189</definedName>
    <definedName name="add">[16]Rates!$J$6</definedName>
    <definedName name="bghg" localSheetId="3">[12]Rates!$E$282</definedName>
    <definedName name="bghg" localSheetId="5">[12]Rates!$E$282</definedName>
    <definedName name="bghg" localSheetId="7">[12]Rates!$E$282</definedName>
    <definedName name="bghg" localSheetId="8">[12]Rates!$E$282</definedName>
    <definedName name="bghg" localSheetId="9">[12]Rates!$E$282</definedName>
    <definedName name="bghg" localSheetId="4">[12]Rates!$E$282</definedName>
    <definedName name="bghg" localSheetId="6">[12]Rates!$E$282</definedName>
    <definedName name="bghg">[13]Rates!$E$282</definedName>
    <definedName name="bzp">[21]Rates!$E$312</definedName>
    <definedName name="ccc" localSheetId="3">[3]Rates!$E$117</definedName>
    <definedName name="ccc" localSheetId="5">[3]Rates!$E$117</definedName>
    <definedName name="ccc" localSheetId="7">[3]Rates!$E$117</definedName>
    <definedName name="ccc" localSheetId="8">[3]Rates!$E$117</definedName>
    <definedName name="ccc" localSheetId="9">[3]Rates!$E$117</definedName>
    <definedName name="ccc" localSheetId="4">[3]Rates!$E$117</definedName>
    <definedName name="ccc" localSheetId="6">[3]Rates!$E$117</definedName>
    <definedName name="ccc">[4]Rates!$E$117</definedName>
    <definedName name="cmass" localSheetId="0">[1]Rates!$E$123</definedName>
    <definedName name="cmass">[10]Rates!$E$123</definedName>
    <definedName name="cock15">[16]Rates!$E$202</definedName>
    <definedName name="cock25">[16]Rates!$E$203</definedName>
    <definedName name="cock50">[16]Rates!$E$204</definedName>
    <definedName name="cpier" localSheetId="0">[1]Rates!$E$126</definedName>
    <definedName name="cpier">[10]Rates!$E$126</definedName>
    <definedName name="cslab">[16]Rates!$E$124</definedName>
    <definedName name="csus">[2]Rates!$E$128</definedName>
    <definedName name="curve" localSheetId="0">[1]Rates!$E$127</definedName>
    <definedName name="curve">[10]Rates!$E$127</definedName>
    <definedName name="cwall">[2]Rates!$E$125</definedName>
    <definedName name="cytz1">[16]Rates!$E$273</definedName>
    <definedName name="d">[22]Rates!$J$9</definedName>
    <definedName name="ddd" localSheetId="3">[3]Rates!$E$118</definedName>
    <definedName name="ddd" localSheetId="5">[3]Rates!$E$118</definedName>
    <definedName name="ddd" localSheetId="7">[3]Rates!$E$118</definedName>
    <definedName name="ddd" localSheetId="8">[3]Rates!$E$118</definedName>
    <definedName name="ddd" localSheetId="9">[3]Rates!$E$118</definedName>
    <definedName name="ddd" localSheetId="4">[3]Rates!$E$118</definedName>
    <definedName name="ddd" localSheetId="6">[3]Rates!$E$118</definedName>
    <definedName name="ddd">[4]Rates!$E$118</definedName>
    <definedName name="dfr" localSheetId="3">[3]Rates!$E$118</definedName>
    <definedName name="dfr" localSheetId="5">[3]Rates!$E$118</definedName>
    <definedName name="dfr" localSheetId="7">[3]Rates!$E$118</definedName>
    <definedName name="dfr" localSheetId="8">[3]Rates!$E$118</definedName>
    <definedName name="dfr" localSheetId="9">[3]Rates!$E$118</definedName>
    <definedName name="dfr" localSheetId="4">[3]Rates!$E$118</definedName>
    <definedName name="dfr" localSheetId="6">[3]Rates!$E$118</definedName>
    <definedName name="dfr">[4]Rates!$E$118</definedName>
    <definedName name="Disbursement" localSheetId="3">'[23]IPC-49SUMWORK'!$A$1:$R$37</definedName>
    <definedName name="Disbursement" localSheetId="5">'[23]IPC-49SUMWORK'!$A$1:$R$37</definedName>
    <definedName name="Disbursement" localSheetId="7">'[23]IPC-49SUMWORK'!$A$1:$R$37</definedName>
    <definedName name="Disbursement" localSheetId="8">'[23]IPC-49SUMWORK'!$A$1:$R$37</definedName>
    <definedName name="Disbursement" localSheetId="9">'[23]IPC-49SUMWORK'!$A$1:$R$37</definedName>
    <definedName name="Disbursement" localSheetId="4">'[23]IPC-49SUMWORK'!$A$1:$R$37</definedName>
    <definedName name="Disbursement" localSheetId="6">'[23]IPC-49SUMWORK'!$A$1:$R$37</definedName>
    <definedName name="Disbursement">'[23]IPC-49SUMWORK'!$A$1:$R$37</definedName>
    <definedName name="dsdsf" localSheetId="3">[3]Rates!$E$117</definedName>
    <definedName name="dsdsf" localSheetId="5">[3]Rates!$E$117</definedName>
    <definedName name="dsdsf" localSheetId="7">[3]Rates!$E$117</definedName>
    <definedName name="dsdsf" localSheetId="8">[3]Rates!$E$117</definedName>
    <definedName name="dsdsf" localSheetId="9">[3]Rates!$E$117</definedName>
    <definedName name="dsdsf" localSheetId="4">[3]Rates!$E$117</definedName>
    <definedName name="dsdsf" localSheetId="6">[3]Rates!$E$117</definedName>
    <definedName name="dsdsf">[4]Rates!$E$117</definedName>
    <definedName name="ere">[17]Rates!$E$283</definedName>
    <definedName name="f150d20">[16]Rates!$E$67</definedName>
    <definedName name="fczt">[16]Rates!$E$264</definedName>
    <definedName name="fggf" localSheetId="3">[12]Rates!$E$283</definedName>
    <definedName name="fggf" localSheetId="5">[12]Rates!$E$283</definedName>
    <definedName name="fggf" localSheetId="7">[12]Rates!$E$283</definedName>
    <definedName name="fggf" localSheetId="8">[12]Rates!$E$283</definedName>
    <definedName name="fggf" localSheetId="9">[12]Rates!$E$283</definedName>
    <definedName name="fggf" localSheetId="4">[12]Rates!$E$283</definedName>
    <definedName name="fggf" localSheetId="6">[12]Rates!$E$283</definedName>
    <definedName name="fggf">[13]Rates!$E$283</definedName>
    <definedName name="fine1" localSheetId="0">[1]Rates!$E$137</definedName>
    <definedName name="fine1">[10]Rates!$E$137</definedName>
    <definedName name="fine2">[16]Rates!$E$135</definedName>
    <definedName name="fine3" localSheetId="0">[1]Rates!$E$139</definedName>
    <definedName name="fine3">[10]Rates!$E$139</definedName>
    <definedName name="fine4">[16]Rates!$E$137</definedName>
    <definedName name="fire">[16]Rates!$E$317</definedName>
    <definedName name="G" localSheetId="2">[3]Rates!$E$126</definedName>
    <definedName name="G" localSheetId="3">#N/A</definedName>
    <definedName name="G" localSheetId="5">#N/A</definedName>
    <definedName name="G" localSheetId="7">#N/A</definedName>
    <definedName name="G" localSheetId="8">#N/A</definedName>
    <definedName name="G" localSheetId="9">#N/A</definedName>
    <definedName name="G" localSheetId="4">#N/A</definedName>
    <definedName name="G" localSheetId="6">#N/A</definedName>
    <definedName name="G">#N/A</definedName>
    <definedName name="gghghg" localSheetId="3">[12]Rates!$E$282</definedName>
    <definedName name="gghghg" localSheetId="5">[12]Rates!$E$282</definedName>
    <definedName name="gghghg" localSheetId="7">[12]Rates!$E$282</definedName>
    <definedName name="gghghg" localSheetId="8">[12]Rates!$E$282</definedName>
    <definedName name="gghghg" localSheetId="9">[12]Rates!$E$282</definedName>
    <definedName name="gghghg" localSheetId="4">[12]Rates!$E$282</definedName>
    <definedName name="gghghg" localSheetId="6">[12]Rates!$E$282</definedName>
    <definedName name="gghghg">[13]Rates!$E$282</definedName>
    <definedName name="ghhh" localSheetId="3">[3]Rates!$E$117</definedName>
    <definedName name="ghhh" localSheetId="5">[3]Rates!$E$117</definedName>
    <definedName name="ghhh" localSheetId="7">[3]Rates!$E$117</definedName>
    <definedName name="ghhh" localSheetId="8">[3]Rates!$E$117</definedName>
    <definedName name="ghhh" localSheetId="9">[3]Rates!$E$117</definedName>
    <definedName name="ghhh" localSheetId="4">[3]Rates!$E$117</definedName>
    <definedName name="ghhh" localSheetId="6">[3]Rates!$E$117</definedName>
    <definedName name="ghhh">[4]Rates!$E$117</definedName>
    <definedName name="gjhj" localSheetId="3">[12]Rates!$E$283</definedName>
    <definedName name="gjhj" localSheetId="5">[12]Rates!$E$283</definedName>
    <definedName name="gjhj" localSheetId="7">[12]Rates!$E$283</definedName>
    <definedName name="gjhj" localSheetId="8">[12]Rates!$E$283</definedName>
    <definedName name="gjhj" localSheetId="9">[12]Rates!$E$283</definedName>
    <definedName name="gjhj" localSheetId="4">[12]Rates!$E$283</definedName>
    <definedName name="gjhj" localSheetId="6">[12]Rates!$E$283</definedName>
    <definedName name="gjhj">[13]Rates!$E$283</definedName>
    <definedName name="gjin" localSheetId="0">[1]Rates!$E$143</definedName>
    <definedName name="gjin">[10]Rates!$E$143</definedName>
    <definedName name="gjina" localSheetId="0">[1]Rates!$E$143</definedName>
    <definedName name="gjina">[10]Rates!$E$143</definedName>
    <definedName name="gmsp15">[16]Rates!$E$43</definedName>
    <definedName name="gmsp25">[16]Rates!$E$44</definedName>
    <definedName name="gmsp50">[16]Rates!$E$45</definedName>
    <definedName name="hxs" localSheetId="0">[1]Rates!$L$12</definedName>
    <definedName name="hxs">[10]Rates!$L$12</definedName>
    <definedName name="hxsa" localSheetId="0">[1]Rates!$L$12</definedName>
    <definedName name="hxsa">[10]Rates!$L$12</definedName>
    <definedName name="insp1">[2]Rates!$E$185</definedName>
    <definedName name="insp2">[2]Rates!$E$186</definedName>
    <definedName name="insp3">[2]Rates!$E$187</definedName>
    <definedName name="jhpd">[16]Rates!$E$269</definedName>
    <definedName name="jkkk" localSheetId="3">[3]Rates!$E$117</definedName>
    <definedName name="jkkk" localSheetId="5">[3]Rates!$E$117</definedName>
    <definedName name="jkkk" localSheetId="7">[3]Rates!$E$117</definedName>
    <definedName name="jkkk" localSheetId="8">[3]Rates!$E$117</definedName>
    <definedName name="jkkk" localSheetId="9">[3]Rates!$E$117</definedName>
    <definedName name="jkkk" localSheetId="4">[3]Rates!$E$117</definedName>
    <definedName name="jkkk" localSheetId="6">[3]Rates!$E$117</definedName>
    <definedName name="jkkk">[4]Rates!$E$117</definedName>
    <definedName name="mesh142" localSheetId="0">[1]Rates!$E$144</definedName>
    <definedName name="mesh142">[10]Rates!$E$144</definedName>
    <definedName name="mesh150" localSheetId="0">[1]Rates!$E$144</definedName>
    <definedName name="mesh150">[10]Rates!$E$144</definedName>
    <definedName name="mkhl">[16]Rates!$J$1</definedName>
    <definedName name="mkhl1" localSheetId="3">[24]Rates!$J$1</definedName>
    <definedName name="mkhl1" localSheetId="5">[24]Rates!$J$1</definedName>
    <definedName name="mkhl1" localSheetId="7">[24]Rates!$J$1</definedName>
    <definedName name="mkhl1" localSheetId="8">[24]Rates!$J$1</definedName>
    <definedName name="mkhl1" localSheetId="9">[24]Rates!$J$1</definedName>
    <definedName name="mkhl1" localSheetId="4">[24]Rates!$J$1</definedName>
    <definedName name="mkhl1" localSheetId="6">[24]Rates!$J$1</definedName>
    <definedName name="mkhl1" localSheetId="0">[25]Rates!$J$1</definedName>
    <definedName name="mkhl1">[26]Rates!$J$1</definedName>
    <definedName name="N" localSheetId="3">[27]Rates!$E$126</definedName>
    <definedName name="N" localSheetId="5">[27]Rates!$E$126</definedName>
    <definedName name="N" localSheetId="7">[27]Rates!$E$126</definedName>
    <definedName name="N" localSheetId="8">[27]Rates!$E$126</definedName>
    <definedName name="N" localSheetId="9">[27]Rates!$E$126</definedName>
    <definedName name="N" localSheetId="4">[27]Rates!$E$126</definedName>
    <definedName name="N" localSheetId="6">[27]Rates!$E$126</definedName>
    <definedName name="N">[28]Rates!$E$126</definedName>
    <definedName name="Nyamira" localSheetId="3">[27]Rates!$E$118</definedName>
    <definedName name="Nyamira" localSheetId="5">[27]Rates!$E$118</definedName>
    <definedName name="Nyamira" localSheetId="7">[27]Rates!$E$118</definedName>
    <definedName name="Nyamira" localSheetId="8">[27]Rates!$E$118</definedName>
    <definedName name="Nyamira" localSheetId="9">[27]Rates!$E$118</definedName>
    <definedName name="Nyamira" localSheetId="4">[27]Rates!$E$118</definedName>
    <definedName name="Nyamira" localSheetId="6">[27]Rates!$E$118</definedName>
    <definedName name="Nyamira">[28]Rates!$E$118</definedName>
    <definedName name="oko">[16]Rates!$J$11</definedName>
    <definedName name="pcp">[16]Rates!$E$259</definedName>
    <definedName name="prc">[2]Rates!$E$129</definedName>
    <definedName name="_xlnm.Print_Area" localSheetId="2">'Bill No. 1 P&amp;G  '!$A$1:$F$30</definedName>
    <definedName name="_xlnm.Print_Area" localSheetId="3">'Bill No. 2 MARARO TANK'!$A$1:$F$135</definedName>
    <definedName name="_xlnm.Print_Area" localSheetId="5">'Bill No. 4-MARARO -KAYOLE DIST'!$A$1:$F$196</definedName>
    <definedName name="_xlnm.Print_Area" localSheetId="7">'Bill No. 6-MIRERA DIST'!$A$1:$F$158</definedName>
    <definedName name="_xlnm.Print_Area" localSheetId="8">'Bill No. 7-KINAMBA DIST'!$A$1:$F$172</definedName>
    <definedName name="_xlnm.Print_Area" localSheetId="9">'Bill No. 8-KEROCHE BLOCK REHAB'!$A$1:$F$142</definedName>
    <definedName name="_xlnm.Print_Area" localSheetId="4">'Bill No.3 - CONSUMER METERS'!$A$1:$E$28</definedName>
    <definedName name="_xlnm.Print_Area" localSheetId="6">'Bill No.5-KAYOLE-MARARO R.MAIN'!$A$1:$G$176</definedName>
    <definedName name="_xlnm.Print_Area" localSheetId="0">'BoQ Summary'!$A$1:$C$20</definedName>
    <definedName name="_xlnm.Print_Titles" localSheetId="2">'Bill No. 1 P&amp;G  '!$1:$3</definedName>
    <definedName name="_xlnm.Print_Titles" localSheetId="3">'Bill No. 2 MARARO TANK'!$2:$3</definedName>
    <definedName name="_xlnm.Print_Titles" localSheetId="5">'Bill No. 4-MARARO -KAYOLE DIST'!$1:$3</definedName>
    <definedName name="_xlnm.Print_Titles" localSheetId="7">'Bill No. 6-MIRERA DIST'!$1:$3</definedName>
    <definedName name="_xlnm.Print_Titles" localSheetId="8">'Bill No. 7-KINAMBA DIST'!$1:$3</definedName>
    <definedName name="_xlnm.Print_Titles" localSheetId="9">'Bill No. 8-KEROCHE BLOCK REHAB'!$1:$2</definedName>
    <definedName name="_xlnm.Print_Titles" localSheetId="4">'Bill No.3 - CONSUMER METERS'!$1:$2</definedName>
    <definedName name="_xlnm.Print_Titles" localSheetId="6">'Bill No.5-KAYOLE-MARARO R.MAIN'!$1:$3</definedName>
    <definedName name="_xlnm.Print_Titles" localSheetId="0">'BoQ Summary'!$1:$7</definedName>
    <definedName name="PV">[16]Rates!$E$126</definedName>
    <definedName name="rgqb" localSheetId="0">[1]Rates!$E$253</definedName>
    <definedName name="rgqb">[10]Rates!$E$253</definedName>
    <definedName name="rgqb1" localSheetId="0">[1]Rates!$E$253</definedName>
    <definedName name="rgqb1">[10]Rates!$E$253</definedName>
    <definedName name="rgwc" localSheetId="0">[1]Rates!$E$256</definedName>
    <definedName name="rgwc">[10]Rates!$E$256</definedName>
    <definedName name="rgwcc" localSheetId="0">[1]Rates!$E$256</definedName>
    <definedName name="rgwcc">[10]Rates!$E$256</definedName>
    <definedName name="rgwt">[16]Rates!$E$261</definedName>
    <definedName name="rocka">[16]Rates!$E$112</definedName>
    <definedName name="rockb">[16]Rates!$E$113</definedName>
    <definedName name="rockc">[16]Rates!$E$114</definedName>
    <definedName name="rough">[16]Rates!$E$133</definedName>
    <definedName name="sdd" localSheetId="3">[12]Rates!$E$283</definedName>
    <definedName name="sdd" localSheetId="5">[12]Rates!$E$283</definedName>
    <definedName name="sdd" localSheetId="7">[12]Rates!$E$283</definedName>
    <definedName name="sdd" localSheetId="8">[12]Rates!$E$283</definedName>
    <definedName name="sdd" localSheetId="9">[12]Rates!$E$283</definedName>
    <definedName name="sdd" localSheetId="4">[12]Rates!$E$283</definedName>
    <definedName name="sdd" localSheetId="6">[12]Rates!$E$283</definedName>
    <definedName name="sdd">[13]Rates!$E$283</definedName>
    <definedName name="sddd" localSheetId="3">[3]Rates!$E$117</definedName>
    <definedName name="sddd" localSheetId="5">[3]Rates!$E$117</definedName>
    <definedName name="sddd" localSheetId="7">[3]Rates!$E$117</definedName>
    <definedName name="sddd" localSheetId="8">[3]Rates!$E$117</definedName>
    <definedName name="sddd" localSheetId="9">[3]Rates!$E$117</definedName>
    <definedName name="sddd" localSheetId="4">[3]Rates!$E$117</definedName>
    <definedName name="sddd" localSheetId="6">[3]Rates!$E$117</definedName>
    <definedName name="sddd">[4]Rates!$E$117</definedName>
    <definedName name="sluv100">[16]Rates!$E$233</definedName>
    <definedName name="sluv150">[16]Rates!$E$234</definedName>
    <definedName name="tgms">[16]Rates!$E$107</definedName>
    <definedName name="tr">[18]Rates!$E$117</definedName>
    <definedName name="trans">[16]Rates!$E$121</definedName>
    <definedName name="tree1">[16]Rates!$E$5</definedName>
    <definedName name="tree2">[16]Rates!$E$6</definedName>
    <definedName name="tree3">[16]Rates!$E$7</definedName>
    <definedName name="tzxs">[16]Rates!$J$8</definedName>
    <definedName name="v12c15">[16]Rates!$E$176</definedName>
    <definedName name="wo12d16">[16]Rates!$E$147</definedName>
    <definedName name="wo16d15">[16]Rates!$E$157</definedName>
    <definedName name="wzsz">[2]Rates!$E$265</definedName>
    <definedName name="ygj1">[16]Rates!$E$314</definedName>
    <definedName name="yhnt">[16]Rates!$E$120</definedName>
    <definedName name="zgjf100">[16]Rates!$E$301</definedName>
    <definedName name="zgjf150">[16]Rates!$E$302</definedName>
    <definedName name="zgjf80">[21]Rates!$E$291</definedName>
    <definedName name="zhfl">[16]Rates!$J$5</definedName>
  </definedNames>
  <calcPr calcId="162913"/>
  <customWorkbookViews>
    <customWorkbookView name="User - Personal View" guid="{6095820A-386C-48CA-BFD0-B15E6CC7085B}" mergeInterval="0" personalView="1" includePrintSettings="0" includeHiddenRowCol="0" xWindow="10" yWindow="39" windowWidth="1193" windowHeight="423"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10" i="27" l="1"/>
  <c r="D9" i="22" l="1"/>
  <c r="D9" i="23" l="1"/>
  <c r="D10" i="7" l="1"/>
  <c r="D12" i="7" s="1"/>
  <c r="D20" i="7" s="1"/>
  <c r="D11" i="22"/>
  <c r="D19" i="22" s="1"/>
  <c r="D10" i="21" l="1"/>
  <c r="D12" i="21" s="1"/>
  <c r="D54" i="21" s="1"/>
  <c r="D20" i="21" l="1"/>
  <c r="C109" i="27" l="1"/>
  <c r="F26" i="1" l="1"/>
  <c r="F24" i="1"/>
  <c r="F12" i="1" l="1"/>
  <c r="G52" i="21" l="1"/>
  <c r="D11" i="23" l="1"/>
  <c r="D19" i="23" s="1"/>
  <c r="D58" i="7"/>
  <c r="D56" i="7"/>
  <c r="D54" i="7"/>
  <c r="D46" i="23" l="1"/>
  <c r="D48" i="23"/>
  <c r="D56" i="22"/>
  <c r="D52" i="22"/>
  <c r="D54" i="22"/>
  <c r="D56" i="21"/>
  <c r="D58" i="21"/>
  <c r="D50" i="23"/>
</calcChain>
</file>

<file path=xl/comments1.xml><?xml version="1.0" encoding="utf-8"?>
<comments xmlns="http://schemas.openxmlformats.org/spreadsheetml/2006/main">
  <authors>
    <author>Evans Rwenji</author>
  </authors>
  <commentList>
    <comment ref="F20" authorId="0" shapeId="0">
      <text>
        <r>
          <rPr>
            <b/>
            <sz val="9"/>
            <color indexed="81"/>
            <rFont val="Tahoma"/>
            <family val="2"/>
          </rPr>
          <t>Evans Rwenji:</t>
        </r>
        <r>
          <rPr>
            <sz val="9"/>
            <color indexed="81"/>
            <rFont val="Tahoma"/>
            <family val="2"/>
          </rPr>
          <t xml:space="preserve">
Arithmetic Error correct rate should be 470,000</t>
        </r>
      </text>
    </comment>
    <comment ref="F177" authorId="0" shapeId="0">
      <text>
        <r>
          <rPr>
            <b/>
            <sz val="9"/>
            <color indexed="81"/>
            <rFont val="Tahoma"/>
            <family val="2"/>
          </rPr>
          <t>Evans Rwenji:</t>
        </r>
        <r>
          <rPr>
            <sz val="9"/>
            <color indexed="81"/>
            <rFont val="Tahoma"/>
            <family val="2"/>
          </rPr>
          <t xml:space="preserve">
Error in the original calculation, the total amount  was provided as 45,000 the correct value should be 232,500</t>
        </r>
      </text>
    </comment>
  </commentList>
</comments>
</file>

<file path=xl/comments2.xml><?xml version="1.0" encoding="utf-8"?>
<comments xmlns="http://schemas.openxmlformats.org/spreadsheetml/2006/main">
  <authors>
    <author>Evans Rwenji</author>
  </authors>
  <commentList>
    <comment ref="F21" authorId="0" shapeId="0">
      <text>
        <r>
          <rPr>
            <b/>
            <sz val="9"/>
            <color indexed="81"/>
            <rFont val="Tahoma"/>
            <family val="2"/>
          </rPr>
          <t>Evans Rwenji:</t>
        </r>
        <r>
          <rPr>
            <sz val="9"/>
            <color indexed="81"/>
            <rFont val="Tahoma"/>
            <family val="2"/>
          </rPr>
          <t xml:space="preserve">
Error in the original BoQ, Amount is 60,000 not 90,000</t>
        </r>
      </text>
    </comment>
    <comment ref="F125" authorId="0" shapeId="0">
      <text>
        <r>
          <rPr>
            <b/>
            <sz val="9"/>
            <color indexed="81"/>
            <rFont val="Tahoma"/>
            <family val="2"/>
          </rPr>
          <t>Evans Rwenji:</t>
        </r>
        <r>
          <rPr>
            <sz val="9"/>
            <color indexed="81"/>
            <rFont val="Tahoma"/>
            <family val="2"/>
          </rPr>
          <t xml:space="preserve">
Error in the original BoQ amount should be 28,500 not 45,000</t>
        </r>
      </text>
    </comment>
  </commentList>
</comments>
</file>

<file path=xl/sharedStrings.xml><?xml version="1.0" encoding="utf-8"?>
<sst xmlns="http://schemas.openxmlformats.org/spreadsheetml/2006/main" count="1388" uniqueCount="845">
  <si>
    <t>Item</t>
  </si>
  <si>
    <t>Description</t>
  </si>
  <si>
    <t xml:space="preserve">Amount (Kshs)
</t>
  </si>
  <si>
    <t>Remarks</t>
  </si>
  <si>
    <t>ESMP Costs</t>
  </si>
  <si>
    <t>Management Actions for : Lack of proper access and alternative routes.</t>
  </si>
  <si>
    <t xml:space="preserve">Develop a traffic management plan and seek its approval by the Police Traffic Department </t>
  </si>
  <si>
    <t>(Cost of traffic signages = 60,000, hiring traffic police and traffic marshalls (4,000 per day for 60 days = 240,000) 60 days estimated time for construction that may need traffic managemnt</t>
  </si>
  <si>
    <t xml:space="preserve">Installation of appropriate  signages to direct and control  human and vehicular traffic </t>
  </si>
  <si>
    <t>Provision of Temporary alternative routes of access  during trenching and pipelaying across any road</t>
  </si>
  <si>
    <t xml:space="preserve">Prior information to project affected communities before disruptive works commence </t>
  </si>
  <si>
    <t>Deploy trained traffic marshals during works to direct all kinds of traffic</t>
  </si>
  <si>
    <t>Seek approval of Police Traffic Department of the  traffic management plan prior to construction including approval of obstruction times during construction.</t>
  </si>
  <si>
    <t>The proponent should apply for way-leaves from relevant Authorities (KENHA, KURA &amp; KeRRA) and the County governments to secure approvals in good time</t>
  </si>
  <si>
    <t>Road crossing related activities to be hastened so as to take minimal time possible</t>
  </si>
  <si>
    <t>Right classes water pipes to be used at the sections of road crossings so as to avoid frequent bursts and damages to the pipe</t>
  </si>
  <si>
    <t>Management Actions for :  Broken water/ sewer pipes &amp; Communication cables.</t>
  </si>
  <si>
    <t>Identify and mark the location of existing underground services</t>
  </si>
  <si>
    <t>(payment to 10 personel locating and marking the trial pits: 2000 per day for 5 days=100,000; fuel for movement to different locations for marking =10,000, repairing accidentally damaged utility lines=90,000)</t>
  </si>
  <si>
    <t>Excavating manual trial pits to locate the underground infrastructure facilities before using mechanical excavation</t>
  </si>
  <si>
    <t xml:space="preserve">  Consult utility service providers before any utility is affected</t>
  </si>
  <si>
    <t>Issue notices to the potentially affected persons before any service disruption, stating clearly the duration over which services will be interrupted</t>
  </si>
  <si>
    <t xml:space="preserve">Management Actions for : Potential of increased respiratory infections, eye irritations and allergic reaction amongst affected people </t>
  </si>
  <si>
    <t>Long haul routes with not more than 10 km will be avoided when considering diversions. Clearance lots to be approved by Project Manager.</t>
  </si>
  <si>
    <t>(hiring 10,000 litre wter bowser for sprinkling: 20 litres at 20/= =10,000 plus fuel for the whole project period- 20,000) PPEs (nose masks) for workers for the project periods (60 days-approximately 20,000)</t>
  </si>
  <si>
    <t xml:space="preserve">Where dust is identified as an issue, dust control measures such as water sprinkling will be implemented. , </t>
  </si>
  <si>
    <t>Contractor to prepare a Traffic Management Plan that spells speed limits at construction areas and near sensitive receptors.</t>
  </si>
  <si>
    <t xml:space="preserve">Conduct air quality management awareness amongst workers  </t>
  </si>
  <si>
    <t>Avoid excavation works in extremely dry weather consitions</t>
  </si>
  <si>
    <t>Personal Protective equipment to be worn by workers PPEs to include dust masks and / or suitable aspirators</t>
  </si>
  <si>
    <t>Manage excavated soil by covering those that are not of immediate use</t>
  </si>
  <si>
    <t>Restrict excavations to the project foot-print to minimize surfaces exposed to wind erosion</t>
  </si>
  <si>
    <t>The contractor should inform the management of sensitive institutions on the days that excess dust is likely to be generated so they can be prepared.</t>
  </si>
  <si>
    <t xml:space="preserve">Management Actions for : Potential Noise and vibration nuisance to the residential units and institutions around the project site. </t>
  </si>
  <si>
    <t>Pre-start checks and maintenance schedules to ensure equipment performance is as required;</t>
  </si>
  <si>
    <t>(procuring of of ear muffs/ plugs for the entire period-60 days- lumpsum amount of 30,000; Designing and mounting posters/ signages=50,000)</t>
  </si>
  <si>
    <t xml:space="preserve">  Noise-dampening equipment to be used on equipment with excessive noise generating characteristics;</t>
  </si>
  <si>
    <t xml:space="preserve">  All construction workers at the site and the yard shall comply with the worker’s code of conduct which include compulsory wearing of PPEs</t>
  </si>
  <si>
    <t xml:space="preserve">  Drivers to be instructed to avoid unnecessary hooting in near schools and hospitals</t>
  </si>
  <si>
    <t xml:space="preserve">  Construction activities to be restricted to day time operations from 8am - 5pm </t>
  </si>
  <si>
    <t xml:space="preserve">  Issue early warning notices of impending heavy steel works to allow for better preparation of the potentially affected </t>
  </si>
  <si>
    <t xml:space="preserve">  Preorder steel structures from manufacturers that will require very minimal works at the site to reduce noise related to grinding and welding </t>
  </si>
  <si>
    <t xml:space="preserve">Sensitize construction workers on need to avoid excessive noise and vibration. </t>
  </si>
  <si>
    <t>Management Actions for : Cutting of trees, shrubs and clearing of bushes to pave way for works.</t>
  </si>
  <si>
    <t>Provide site specific information to the workers on vegetation that should not be cut</t>
  </si>
  <si>
    <t>(sourcing and planting trees in appropriate areas  along the 114km pipeline coverage: 1 seedling at 20 shillings x 350 seedlings) 10 times</t>
  </si>
  <si>
    <t>Include toolbox talks for site specific vegetation information</t>
  </si>
  <si>
    <t>Ensure proper demarcation of the project area to be affected by construction works.</t>
  </si>
  <si>
    <t>The use of fuel wood by construction workers should be discouraged. Workers should be encouraged to use clean energy sources.</t>
  </si>
  <si>
    <t>The contractors to ensure suppliers are legally compliant and environmentally sensitive.</t>
  </si>
  <si>
    <t>Ensure traffic is restricted to established diversions and speed limits observed.</t>
  </si>
  <si>
    <t>Apply for tree cutting permits whenever necessary in line with the law.</t>
  </si>
  <si>
    <t xml:space="preserve">Ensure that for every tree that will be cut down at least 10 trees seedlings to be planted </t>
  </si>
  <si>
    <t xml:space="preserve">Management Actions for : Spillage of hydrocarbon into soil thus affecting soil micro and macro nutrients. </t>
  </si>
  <si>
    <t xml:space="preserve">Proper regular servicing and maintenance of machines that will be used at the site </t>
  </si>
  <si>
    <t>(soil remediation-soil sample collection and analysis-50,000 remediation process=100,000</t>
  </si>
  <si>
    <t>All vehicles and machines should be serviced at designated service bays</t>
  </si>
  <si>
    <t>In case of oil spillage, remedial action should be taken that includes scooping of the contaminated soil and disposing at a licensed waste site.</t>
  </si>
  <si>
    <t>Management Actions for : Erosion Siltation of storm water drains Flooding</t>
  </si>
  <si>
    <t xml:space="preserve">Project activities to be carried out only on the project demarcated areas </t>
  </si>
  <si>
    <t>Soil sediment traps=100,000, reeping off compacted surfaces=20000,</t>
  </si>
  <si>
    <t>Backfilling to be done as soon as possible to avoid loose soil being eroded</t>
  </si>
  <si>
    <t>Vehicle movements should be restricted to the defined roads/tracks paths.</t>
  </si>
  <si>
    <t>Grassing of the disturbed areas to be done upon completion of works at the specific site</t>
  </si>
  <si>
    <t>Management Actions for : Loss of aesthetics and potential pollution leading to disease outbreak.</t>
  </si>
  <si>
    <t>Provide appropriate segregated waste bins, type, and volume and service frequency to accommodate anticipated waste streams at the contractor’s camp</t>
  </si>
  <si>
    <t>(potable toilets: assuming works will be carried out at three different sites, 2x3=6 toilets. Each toilet=20000x6=120,000 plus 2 -for females and males at the camp site=40,000) total=160,000 Cost of liquid waste collection and disposal=10,000 every week for 15 weeks (60 days) =150,000 Grand total= 310000</t>
  </si>
  <si>
    <t>Provide portable toilets to workers at all working points</t>
  </si>
  <si>
    <t>Keep  toilets in hygienic conditions</t>
  </si>
  <si>
    <t xml:space="preserve">Provide information regarding waste management in site specific inductions, including waste separation and importance of securing vehicle loads. </t>
  </si>
  <si>
    <t>Tool box talk on solid waste management</t>
  </si>
  <si>
    <t>Recycle most of the recyclable wastes.</t>
  </si>
  <si>
    <t>Through accurate estimation of the sizes and quantities of materials required, order materials in the sizes and quantities they will be needed, rather than cutting them to size, or having large quantities of residual materials.</t>
  </si>
  <si>
    <t>Donate recyclable/reusable or residual materials</t>
  </si>
  <si>
    <t>Engage a licensed solid waste handler to collect and dispose of the wastes</t>
  </si>
  <si>
    <t xml:space="preserve">Management Actions for : Increased number of new infection and increased disease burden in the community </t>
  </si>
  <si>
    <t xml:space="preserve">Regular voluntary testing of project staff and counseling for the infected persons in the project team </t>
  </si>
  <si>
    <t>(procuring protection devices per week for an approximate male population of 100, each device costing 80/=. Total =8000x15 weeks x3 protection devices per day</t>
  </si>
  <si>
    <t xml:space="preserve">Availing of educational materials at strategic point within the project area </t>
  </si>
  <si>
    <t>Provision of protective measures against spread of HIV such as condoms both for females and males to the workers</t>
  </si>
  <si>
    <t>Management Actions for : Demonstration due too unclear recruitment process</t>
  </si>
  <si>
    <t xml:space="preserve">Contractor to ensure there is labour management plan </t>
  </si>
  <si>
    <t>(Allowances for labour committee sittings@5000 per sessions for 10 sessions</t>
  </si>
  <si>
    <t>Contractor to work closely with community liaison officer in the process of recruitment</t>
  </si>
  <si>
    <t>Locals be given priority when sourcing for labour force</t>
  </si>
  <si>
    <t>Labour laws to be strictly adhered to in terms of minimum wages, recruitment process, overtime payments among other</t>
  </si>
  <si>
    <t>2.10'</t>
  </si>
  <si>
    <t>Management Actions for : Wastes generated during camp construction and operations may pollute the environment (both liquid and solid wastes)</t>
  </si>
  <si>
    <t>Provision of toilets</t>
  </si>
  <si>
    <t>Hiring a NEMA license waste handler for th e project period @ 40,000.00 per month for 12 months implementation period</t>
  </si>
  <si>
    <t>Monitor leakage to the environment</t>
  </si>
  <si>
    <t>The toiletsto be kept cleac always</t>
  </si>
  <si>
    <t>Site waste collection point to be placed more than 20m awy from water bodies/ sources</t>
  </si>
  <si>
    <t>Communities shall be involved in the identification of campsite to avoid conflict</t>
  </si>
  <si>
    <t>Placement of spoil is to be done in such a manner to minimize the spread of materials and the impact on surrounding vegetation and that no materials ‘creep’ into ‘no-go ’areas.</t>
  </si>
  <si>
    <t xml:space="preserve">Construction wastes (residual earth, debris and scrap materials) to be removed for safe disposal. </t>
  </si>
  <si>
    <t>Encourage recycling where possible (concrete debris for access road surfacing),</t>
  </si>
  <si>
    <t>Provide labeled litter bins</t>
  </si>
  <si>
    <t xml:space="preserve">Contract NEMA approved wast collector </t>
  </si>
  <si>
    <t xml:space="preserve">Contaminated organic matter in the work areas to be isolated for safe disposal. </t>
  </si>
  <si>
    <t>2.11'</t>
  </si>
  <si>
    <t>Management Actions for : Accidental falls from heights during steel water tank installation, Risk of cuts from the shape steel, Risk of accidental pricks from metals</t>
  </si>
  <si>
    <t xml:space="preserve">For those working at heights, provide height safety fasteners. </t>
  </si>
  <si>
    <t>Purchase of PPEs and their replacement for an approximated workforce of 100 laboureres Kshs 3,000.00</t>
  </si>
  <si>
    <t xml:space="preserve">All workers should always be adorned in the relevant personal safety equipment </t>
  </si>
  <si>
    <t xml:space="preserve">The contractor should acquire necessary permits for working at heights </t>
  </si>
  <si>
    <t xml:space="preserve">Workers training and sensitization should be implemented </t>
  </si>
  <si>
    <t xml:space="preserve">All workers should have personal work insurance in case of any accidents for easier payment of claims </t>
  </si>
  <si>
    <t>Availing fully stocked first aid kits for any emergencies while working at the site</t>
  </si>
  <si>
    <t>2.12'</t>
  </si>
  <si>
    <t>Management Actions for : Potential Noise and vibration nuisance to the residential units</t>
  </si>
  <si>
    <t xml:space="preserve">Issue early warning notices of impending heavy steel works to allow for better preparation of the potentially affected </t>
  </si>
  <si>
    <t>Periodic Noise Survey @ Kshs.60,000.00 for 4 quarters</t>
  </si>
  <si>
    <t xml:space="preserve">Preorder steel structures from manufacturers that will require very minimal works at the site to reduce noise related to grinding and welding </t>
  </si>
  <si>
    <t xml:space="preserve">Ensure that all construction equipment is serviced and are in good condition </t>
  </si>
  <si>
    <t>Limit all construction activities to daytime hours and in strict adherence to NEMA permits</t>
  </si>
  <si>
    <t>Provision of relevant PPEs for the active sites with potential for noise and vibration ( Ear muffs)</t>
  </si>
  <si>
    <t>2.13'</t>
  </si>
  <si>
    <t>Management Actions for : Disputes arising from the project stakeholders (beneficiary settlements dwellers, Private WSPs, Business community, regulatory Agencies)</t>
  </si>
  <si>
    <t>Strong and functional GRC be put in place.</t>
  </si>
  <si>
    <t xml:space="preserve">Refreshments for the GRC meetings 20 meetings @ Kshs. 10,000.00 per meting) </t>
  </si>
  <si>
    <t>Strong Stakeholder Engagemnet Plan (SEP) be put in place during construction phase</t>
  </si>
  <si>
    <t>Facilitate liaison officers to handle a wide range of grievances in their respective areas</t>
  </si>
  <si>
    <t>Contractor to employ a residence Safeguards team</t>
  </si>
  <si>
    <t>Strengthen the capacity of GRC to handle such tools as stakeholder register, grievance form, commitment register and grievance log form</t>
  </si>
  <si>
    <t xml:space="preserve">Relevant MoU’s to be developed to guide relavant engagements including intregration and collapboration with key stakeholders </t>
  </si>
  <si>
    <t>Sub Total ESMP AMOUNT</t>
  </si>
  <si>
    <t>NAIVASHA AOD PROJECT</t>
  </si>
  <si>
    <t>BILLS OF QUANTITIES</t>
  </si>
  <si>
    <t>SUMMARY OF BILLS OF QUANTITIES</t>
  </si>
  <si>
    <t>Bill No.</t>
  </si>
  <si>
    <t>MARARO TANK</t>
  </si>
  <si>
    <t>CONSUMER METERS</t>
  </si>
  <si>
    <t>MARARO DISTRIBUTION NETWORK</t>
  </si>
  <si>
    <t>KAYOLE MARARO RISING MAIN</t>
  </si>
  <si>
    <t>MIRERA DISTRIBUTION NETWORK</t>
  </si>
  <si>
    <t>KINAMBA DISTRIBUTION NETWORK</t>
  </si>
  <si>
    <t>BILL TOTAL</t>
  </si>
  <si>
    <t>Bills Total inclusive of Contingencies</t>
  </si>
  <si>
    <t>Value Added Tax (16%)</t>
  </si>
  <si>
    <t>TOTAL CARRIED TO FORM OF BID</t>
  </si>
  <si>
    <t xml:space="preserve">                                                                                                                                                                                                                                                                                                                                                                                                                                                                                                                                          </t>
  </si>
  <si>
    <t>PRELIMINARIES AND GENERAL</t>
  </si>
  <si>
    <t>ITEM</t>
  </si>
  <si>
    <t>DESCRIPTION</t>
  </si>
  <si>
    <t>UNIT</t>
  </si>
  <si>
    <t>QUANTITY</t>
  </si>
  <si>
    <t>CLASS A: GENERAL ITEMS</t>
  </si>
  <si>
    <t>Setting out and Survey</t>
  </si>
  <si>
    <t>A1001</t>
  </si>
  <si>
    <t xml:space="preserve">Allow for Establishment of Level Datum and Setting Out
of the Works in all the Project Areas in accordance with
the Specifications. This shalll include staking out of the
Pipeline Routes. Include for preparation and submission
of Setting Out Survey Report to the Engineer for
approval. </t>
  </si>
  <si>
    <t>L.S</t>
  </si>
  <si>
    <t>Signboards</t>
  </si>
  <si>
    <t xml:space="preserve">Allow for Provision, erection and maintainance of Project 
Sign Boards at sites to be indicated by the Engineer
within the Project Area and removal upon completion of
the Contract. Details of the Sign Board are shown on
Drawing. </t>
  </si>
  <si>
    <t>Other Provisional Sums</t>
  </si>
  <si>
    <t>A003</t>
  </si>
  <si>
    <t xml:space="preserve">Allow a Provisional sum for the Engineer's
miscellaneous, project design and project supervision
account to be spent in whole or part as instructed by the
Engineer  </t>
  </si>
  <si>
    <t>sum</t>
  </si>
  <si>
    <t>A1004</t>
  </si>
  <si>
    <t>Specific Conditions</t>
  </si>
  <si>
    <t>A1005</t>
  </si>
  <si>
    <t xml:space="preserve">Allow for all specific works related to working along active pipelines and maintaining continuity of water supply and sewer operation including protection of supports etc. of existing pipelines during constructionactivity. </t>
  </si>
  <si>
    <t>A1006</t>
  </si>
  <si>
    <t>Allow for preparation of as-build drawings and project completion reporting.</t>
  </si>
  <si>
    <t>A1007</t>
  </si>
  <si>
    <t>%</t>
  </si>
  <si>
    <t>A1008</t>
  </si>
  <si>
    <t>A1009</t>
  </si>
  <si>
    <t>Allow for provisional sum of kes 500,000 for provision of safety and personnal protective equipment for Project Engineer and Project Engineer's staff and client's representative while on site for the duration of the project</t>
  </si>
  <si>
    <t>A1010</t>
  </si>
  <si>
    <t>Allow for a provisional sum of kes 300,000 for environmental management and traffic management (incl notifications and works signs) for the duration of the project</t>
  </si>
  <si>
    <t>PAGE TOTAL CARRIED FORWARD TO BILL COLLECTION SHEET</t>
  </si>
  <si>
    <t>BILL No. 2-MARARO TANK</t>
  </si>
  <si>
    <t>CLASS A: GENERAL ITEM</t>
  </si>
  <si>
    <t>Specified Requirements</t>
  </si>
  <si>
    <t>Testing of Works</t>
  </si>
  <si>
    <t>A2001</t>
  </si>
  <si>
    <t>Allow for water tightness tank for the satisfaction of the Engineer</t>
  </si>
  <si>
    <t>A2002</t>
  </si>
  <si>
    <t xml:space="preserve">Disinfection of Tanks: flushing with clear water, filling with water containing 0.05g/l calcium hyperchlorite, left for 24 hours. This includessupply of necessary equipment, materials, chemicals and water, measurement of residual chlorine, all as specified and safe disposal of disinfecting water to Engineer's approval. </t>
  </si>
  <si>
    <t>A2003</t>
  </si>
  <si>
    <t>Allow for keeping trenches and other excavation free of water which may have entered through ground seepage, rain or by other means as directed by the Engineer.</t>
  </si>
  <si>
    <t>A2004</t>
  </si>
  <si>
    <t xml:space="preserve">General clearance with the tank costruction area, width n.e 1.5m </t>
  </si>
  <si>
    <t>ha</t>
  </si>
  <si>
    <t>Cutting of trees</t>
  </si>
  <si>
    <t>A2005</t>
  </si>
  <si>
    <t xml:space="preserve">Girth 0.5m - 1.0m </t>
  </si>
  <si>
    <t>A2006</t>
  </si>
  <si>
    <t xml:space="preserve">Girth 1.0m - 2.0m </t>
  </si>
  <si>
    <t>TANKS</t>
  </si>
  <si>
    <t>A2007</t>
  </si>
  <si>
    <t>A2009</t>
  </si>
  <si>
    <t>Allow for sum for fencing works, lighting complete with a gate within the  tank area</t>
  </si>
  <si>
    <t>A2010</t>
  </si>
  <si>
    <t>PAGE TOTAL CARRIED TO BILL COLLECTION PAGE</t>
  </si>
  <si>
    <t>BILL No. 3-CONSUMER WATER METERS</t>
  </si>
  <si>
    <t>A3001</t>
  </si>
  <si>
    <t>BILL No. 4-MARARO DISTRIBUTION</t>
  </si>
  <si>
    <t>A4001</t>
  </si>
  <si>
    <t>Allow for hydrostatic pressure testing as specified for all the 
pipelines constructed under the contract to the satisfaction of the
Engineer.</t>
  </si>
  <si>
    <t>m</t>
  </si>
  <si>
    <t>A4002</t>
  </si>
  <si>
    <t>Disinection of Pipelines: flushing with clear water, filling with
water containing 0.05g/l calcium hyperchlorite, left for 24 hours.
This includes supply of necessary equipment, materials,
chemicals and water, measurement of residual chlorine, all as
specified and safe disposal of disinfecting water to Engineer's
approval.</t>
  </si>
  <si>
    <t>Traffic Control and General Clearance</t>
  </si>
  <si>
    <t>A4003</t>
  </si>
  <si>
    <t xml:space="preserve">Allow for temporary works for diversion of traffic during 
construction of pipelines across roads, including sign posting,
liaison with Traffic Police Department, Local Authority
construction of diversion roads etc. all to the satisfaction of the
Engineer. Include provision for maintaining temporary vehicular
access to individual plots at all times. </t>
  </si>
  <si>
    <t>A4004</t>
  </si>
  <si>
    <t xml:space="preserve">Allow for keeping trenches and other excavation free of water which may have entered through ground seepage, rain or by
other means as directed by the Engineer. </t>
  </si>
  <si>
    <t>A4005</t>
  </si>
  <si>
    <t xml:space="preserve">General clearance along the pipeline parth, width n.e 1.5m </t>
  </si>
  <si>
    <t>Cutting Trees</t>
  </si>
  <si>
    <t>A4006</t>
  </si>
  <si>
    <t>A4007</t>
  </si>
  <si>
    <t>CLASS B: PIPEWORK - PIPES</t>
  </si>
  <si>
    <t>B4001</t>
  </si>
  <si>
    <t>B4002</t>
  </si>
  <si>
    <t xml:space="preserve">Note: The following have been used to specify pipe 
diameters/types/classes.  Pipe dimensions/working pressures
shall conform to KS-06-149 Part 2:2000. </t>
  </si>
  <si>
    <t xml:space="preserve">High Density Polyethylene Pipes HDPE 100 SDR 17, ISO
4427:2007 with Butt Fusion (seamless) Jointing </t>
  </si>
  <si>
    <t>B4003</t>
  </si>
  <si>
    <t>B4004</t>
  </si>
  <si>
    <t>B4005</t>
  </si>
  <si>
    <t>B4006</t>
  </si>
  <si>
    <t>B4007</t>
  </si>
  <si>
    <t>B4008</t>
  </si>
  <si>
    <t>Transport from Site Store, Lay and Joint Pipes in Trench, include for Excavation, Preparation of Surfaces, Disposal of Excavated Material, Shoring Sides of Excavation Trenches, Backfilling and Final Reinstatement</t>
  </si>
  <si>
    <t>B4009</t>
  </si>
  <si>
    <t>DN 32 - 200mm in trenches depth 1.5m - 2.0m</t>
  </si>
  <si>
    <t>B4010</t>
  </si>
  <si>
    <t xml:space="preserve">Ditto but depth 2.0 - 2.5m </t>
  </si>
  <si>
    <t>B4011</t>
  </si>
  <si>
    <t xml:space="preserve">Ditto but depth 2.5 - 3.0m </t>
  </si>
  <si>
    <t>OFFTAKES</t>
  </si>
  <si>
    <t>A. Tank Offtakes</t>
  </si>
  <si>
    <t>C4001</t>
  </si>
  <si>
    <t xml:space="preserve">6'' x 150mm  fabricated steel flanged adaptor - VJ Type, PN 16 </t>
  </si>
  <si>
    <t>Nr</t>
  </si>
  <si>
    <t>C4001b</t>
  </si>
  <si>
    <t xml:space="preserve">8" x 150mm  fabricated steel flanged adaptor - VJ Type, PN 16 </t>
  </si>
  <si>
    <t>C4002</t>
  </si>
  <si>
    <t xml:space="preserve">4'' x 2.5'' Double flanged fabricated reducer </t>
  </si>
  <si>
    <t>C4003</t>
  </si>
  <si>
    <t>6'' AVK Sluice Valve or equivalent.</t>
  </si>
  <si>
    <t>C4003b</t>
  </si>
  <si>
    <t>DN 200mm AVK Sluice Valve or equivalent.</t>
  </si>
  <si>
    <t>C4004</t>
  </si>
  <si>
    <t xml:space="preserve">Ditto but 3'' </t>
  </si>
  <si>
    <t>C4005</t>
  </si>
  <si>
    <t xml:space="preserve">Double flanged 6'' GI pipe, 0.5m long </t>
  </si>
  <si>
    <t>C4005b</t>
  </si>
  <si>
    <t xml:space="preserve">Double flanged 8'' GI pipe, 0.5m long </t>
  </si>
  <si>
    <t>Line offtake and line end fittings</t>
  </si>
  <si>
    <t>Ditto but 1.5''</t>
  </si>
  <si>
    <t>1'' Peglar Gate Valve</t>
  </si>
  <si>
    <t>AIR VALVES &amp; BULK METERS</t>
  </si>
  <si>
    <t>3'' combination air release valve, PN 16, threaded ARI Type</t>
  </si>
  <si>
    <t>110mm x 3'' HDPE Saddle Clamp, PN 16</t>
  </si>
  <si>
    <t>3'' Hex Nipple</t>
  </si>
  <si>
    <t>3'' peglar gate valve.</t>
  </si>
  <si>
    <t>DN 160'' Woltman Bulk water meter, R 160</t>
  </si>
  <si>
    <t>Washouts</t>
  </si>
  <si>
    <t>160x110x160mm Fabricated Red. Steel tee</t>
  </si>
  <si>
    <t>Ditto but 110X90x110mm</t>
  </si>
  <si>
    <t>6'' x 160mm  fabricated steel flanged adaptor - VJ Type, PN 16</t>
  </si>
  <si>
    <t>Ditto but 4'' x 110mm</t>
  </si>
  <si>
    <t>6'' AVK Sluice Valve</t>
  </si>
  <si>
    <t>Ditto but 4''</t>
  </si>
  <si>
    <t>Ditto but 3''</t>
  </si>
  <si>
    <t>90mm butt fused stubb end complete with flanges</t>
  </si>
  <si>
    <t>110mm UPVC loose flange</t>
  </si>
  <si>
    <t xml:space="preserve">
Chambers, ducts, culverts, crossings, thrust, anchor blocks, reinstatement and others pipework ancillaries</t>
  </si>
  <si>
    <t>Valve Chambers- Internal Dimensions to fit as detailed on Drawings</t>
  </si>
  <si>
    <t>Note:- Items for Work in this class shall include:-
i. Excavation, preparation of surfaces, disposal of surplus excavated material, shoring sides of excavation, backfilling and removal of redundant services.
ii. Concrete, Reinforcement, Formwork, Joints and Finishes.
iii. Include for supply and fixing of removable precast concrete cover slab, mild steel frame, lifting / opening mechanism, step irons, compacted granular fill, rendering of exposed blockwork etc;.
iv.Tips for disposal of excavated material or debris to be identified by the Contractor in liaison with the Local Authorities.</t>
  </si>
  <si>
    <t>Air valve Chamber (1.5m x 1.2m)</t>
  </si>
  <si>
    <t xml:space="preserve">Depth n.e 1.5 m                                                                                            </t>
  </si>
  <si>
    <t xml:space="preserve">Wash Out Chambers (2m x 2.4m)                                                                </t>
  </si>
  <si>
    <t xml:space="preserve">Off Take Chambers (2m x 2.4m)                                                                  </t>
  </si>
  <si>
    <t>Crossings</t>
  </si>
  <si>
    <t>Allow for crossing existing drains and sewers, and reinstate these after construction of the water line has been completed. Pipe bore
100mm-300mm</t>
  </si>
  <si>
    <t>Micro-tunneling below bituminous roads</t>
  </si>
  <si>
    <t>Rates quoted shall be deemed to include for costs incurred on relevant roads authorities levies, traffic control, signage and safety measures during execution of the works and provision and installation of appropriate black pipe sleaves.</t>
  </si>
  <si>
    <t xml:space="preserve">DN 160 mm                                                                                                   </t>
  </si>
  <si>
    <t>Extra over microtunnelling in rock</t>
  </si>
  <si>
    <t>m3</t>
  </si>
  <si>
    <t>Reinstament</t>
  </si>
  <si>
    <t>Breaking up, temporary and permanent reinstatement of murram road (Width of road cutting n.e 2m) with 300mm thick well graded stabilised gravel with 3% cement content base compacted using a 8-10 tonne roller to the satisfaction of the Engineer . Nominal bore n.e. 300mm. Contractor to allow for liason with relevant local authorities and obtaining approval for completed works in his rates. Rate quoted shall be deemed to include UPVC waste water pipes class 41 for sleave works.</t>
  </si>
  <si>
    <t>OD 32 - 75mm HDPE Pipe</t>
  </si>
  <si>
    <t>Other Pipework Ancillaries
Supply and erect precast concrete marker post for the following</t>
  </si>
  <si>
    <t>Pipeline marker post</t>
  </si>
  <si>
    <t>Air valve marker post</t>
  </si>
  <si>
    <t>CLASS D: PIPEWORK - SUPPORTS AND PROTECTION,
ANCILLARIES TO LAYING AND EXCAVATION</t>
  </si>
  <si>
    <t>Extra to excavation and backfilling</t>
  </si>
  <si>
    <t>D4001</t>
  </si>
  <si>
    <t>Extra Over excavation items for excavation in Soft rock</t>
  </si>
  <si>
    <t>D4002</t>
  </si>
  <si>
    <t>-Ditto- but in Hard rock</t>
  </si>
  <si>
    <t>Concrete thrust blocks</t>
  </si>
  <si>
    <t>Thrust blocks - RC, Volume 0.5 - 1.0m3</t>
  </si>
  <si>
    <t>D4003</t>
  </si>
  <si>
    <t>For All junctions and branches</t>
  </si>
  <si>
    <t>BILL No. 5 - KAYOLE-MARARO RISING MAIN</t>
  </si>
  <si>
    <t xml:space="preserve">Specified Requirements </t>
  </si>
  <si>
    <t>A5001</t>
  </si>
  <si>
    <t>Allow for hydrostatic pressure testing as specified for all the pipelines constructed under the contract to the satisfaction of the Engineer.</t>
  </si>
  <si>
    <t>A5002</t>
  </si>
  <si>
    <t>Disinfection of Pipeline ; Flushing with clear water, filling with water containing 0.05g/l Calcium Hypochlorite, left for 24 hours. This includes supply of necessary Equipment, Materials, Chemicals and Water, Measurement of Residual Chlorine, all as specified and safe disposal of disinfecting water to Engineer's approval.</t>
  </si>
  <si>
    <t>Trafic Control and General Clearance</t>
  </si>
  <si>
    <t>A5003</t>
  </si>
  <si>
    <t>Allow for temporary works for diversion of traffic during construction of pipelines across roads, including sign posting, liaison with Traffic Police Department, Local Authority construction of diversion roads etc. all to the satisfaction of the Engineer. Include provision for maintaining temporary vehicular access to individual plots at all times.</t>
  </si>
  <si>
    <t>A5004</t>
  </si>
  <si>
    <t>A5005</t>
  </si>
  <si>
    <t>General clearance along the pipeline parth, width n.e 1.5m</t>
  </si>
  <si>
    <t>Cutting of Trees</t>
  </si>
  <si>
    <t>A5006</t>
  </si>
  <si>
    <t>Girth 0.5m - 1.0m</t>
  </si>
  <si>
    <t>A5007</t>
  </si>
  <si>
    <t>Girth: 1.0 m - 2 m</t>
  </si>
  <si>
    <t>CLASS B: PIPE WORK - PIPES</t>
  </si>
  <si>
    <t>B5001</t>
  </si>
  <si>
    <t>B5002</t>
  </si>
  <si>
    <t>B5003</t>
  </si>
  <si>
    <t>B5004</t>
  </si>
  <si>
    <t>Double flanged epoxy steel pipe</t>
  </si>
  <si>
    <t>B5005</t>
  </si>
  <si>
    <t>Handle, transport and lay 200 mm double flanged steel pipe, PN 12.5</t>
  </si>
  <si>
    <t>B5006</t>
  </si>
  <si>
    <t>Ditto but 160mm</t>
  </si>
  <si>
    <t>Transport from Site Store, Lay and Joint Pipes in Trench, Include for Excavation, Preparation of Surfaces, Disposal of Excavated Material, Shoring Sides of Excavation trenches, Backfilling and final Reinstatement.</t>
  </si>
  <si>
    <t>DN 160 - 200mm in trenches depth 1.5m - 2.0m</t>
  </si>
  <si>
    <t>Ditto but depth 2.0 - 2.5m</t>
  </si>
  <si>
    <t>Ditto but depth 2.5 - 3.0m</t>
  </si>
  <si>
    <t>CLASS C: PIPEWORK - FITTINGS AND VALVES
Rate to Include supply and installation, complete with all installation sundries such as gaskets, bolts, nut thread tapes etc and all anchoring works</t>
  </si>
  <si>
    <t>OFF-TAKES</t>
  </si>
  <si>
    <t>C5001</t>
  </si>
  <si>
    <t>6'' x 160 fabricated steel flanged adaptor - VJ Type, PN 16</t>
  </si>
  <si>
    <t>C5002</t>
  </si>
  <si>
    <t>6'' x 6'' x 6'' flanged fabricated steel Tee</t>
  </si>
  <si>
    <t>C5003</t>
  </si>
  <si>
    <t>160mm HDPE butt fused stab end complete with flange</t>
  </si>
  <si>
    <t>C5004</t>
  </si>
  <si>
    <t>160MM UPVC 45 Deg Long radius bend, One side expanded PN
16</t>
  </si>
  <si>
    <t>C5005</t>
  </si>
  <si>
    <t>6'' Non Return Valve, flap type</t>
  </si>
  <si>
    <t>C5006</t>
  </si>
  <si>
    <t xml:space="preserve">
3'' combination air release valve, PN 16, threaded ARI Type</t>
  </si>
  <si>
    <t>C5007</t>
  </si>
  <si>
    <t>160mm x 2'' UPVC Saddle clamp, PN 16</t>
  </si>
  <si>
    <t>C5008</t>
  </si>
  <si>
    <t>C5009</t>
  </si>
  <si>
    <t>NON RETURN VALVES &amp; WASH OUTS</t>
  </si>
  <si>
    <t>C5010</t>
  </si>
  <si>
    <t>6'' AVK Sluize valve</t>
  </si>
  <si>
    <t>C5011</t>
  </si>
  <si>
    <t>4'' AVK Sluize valve</t>
  </si>
  <si>
    <t>C5012</t>
  </si>
  <si>
    <t>6'' x 4'' x 6'' fabricated steel flanged Reducing Tee</t>
  </si>
  <si>
    <t>C5013</t>
  </si>
  <si>
    <t>110mm UPV Loose flange, complete with bolts and nuts</t>
  </si>
  <si>
    <t>Chambers, ducts, culverts, crossings, thrust, anchor blocks, reinstatement and others pipework ancillaries</t>
  </si>
  <si>
    <t>Valve Chambers- Internal Dimensions to fit as detailed on Drawing</t>
  </si>
  <si>
    <t>Note:- Items for Work in this class shall include:-
i. Excavation, preparation of surfaces, disposal of surplus excavated material, shoring sides of excavation, backfilling and removal of redundant services.
ii. Concrete, Reinforcement, Formwork, Joints and
Finishes.
iii. Include for supply and fixing of removable precast concrete cover slab, mild steel frame, lifting / opening mechanism, step irons, compacted granular fill, rendering of exposed blockwork etc;.
iv.Tips for disposal of excavated material or debris to be identified by the Contractor in liaison with the Local Authorities.</t>
  </si>
  <si>
    <t>C5014</t>
  </si>
  <si>
    <t xml:space="preserve">Depth n.e 1.5 m                                                                                     </t>
  </si>
  <si>
    <t>C5015</t>
  </si>
  <si>
    <t xml:space="preserve">Depth 1.5 - 2.0m                                                                                    </t>
  </si>
  <si>
    <t>Washout Chamber &amp; Oftake (2m x 2.5m)</t>
  </si>
  <si>
    <t>C5016</t>
  </si>
  <si>
    <t xml:space="preserve">Including concrete outfall works depth n.e 2.5 m                                 </t>
  </si>
  <si>
    <t>C5017</t>
  </si>
  <si>
    <t>DN 160mm Overcrossing on River Maraigushu</t>
  </si>
  <si>
    <t>C5018</t>
  </si>
  <si>
    <t>Allow for crossing existing drains and sewers, and reinstate
 these after construction of the water line has been completed. Pipe bore 100mm-300mm</t>
  </si>
  <si>
    <t>Micro-tunnelling below bituminous roads</t>
  </si>
  <si>
    <t>Rates quoted shall be deemed to include for costs incurred on relevant roads authorities levies, traffic control, signage and safety measures during execution of the works and provision and installation of appropriate black pipe sleaves</t>
  </si>
  <si>
    <t>C5019</t>
  </si>
  <si>
    <t>DN 160 - 300mm</t>
  </si>
  <si>
    <t>C5020</t>
  </si>
  <si>
    <t>Reinstatement</t>
  </si>
  <si>
    <t>Breaking up, temporary and permanent reinstatement of murram road (Width of road cutting n.e 2m) with 300mm thick well graded stabilised gravel with 3% cement content base compacted using a 8-10 tonne roller to the satisfaction of the Engineer . Nominal bore n.e. 300mm. Contractor to allow for liason with relevant local authorities and obtaining approval for completed works in his rates.
Rate quoted shall be deemed to include UPVC waste water pipes class 41 for sleave works.</t>
  </si>
  <si>
    <t>C5021</t>
  </si>
  <si>
    <t>OD 250 HDPE Pipe</t>
  </si>
  <si>
    <t>C5022</t>
  </si>
  <si>
    <t>OD 160mm HDPE Pipe</t>
  </si>
  <si>
    <t>Other Pipework Ancillaries</t>
  </si>
  <si>
    <t>Supply and erect precast concrete marker post for the
following:-</t>
  </si>
  <si>
    <t>C5024</t>
  </si>
  <si>
    <t xml:space="preserve">Pipeline marker post </t>
  </si>
  <si>
    <t>C5025</t>
  </si>
  <si>
    <t xml:space="preserve">Air valve marker post </t>
  </si>
  <si>
    <t>Washout marker post</t>
  </si>
  <si>
    <t>CLASS D: PIPEWORK - SUPPORTS AND PROTECTION, ANCILLARIES TO LAYING AND EXCAVATION</t>
  </si>
  <si>
    <t>D5001</t>
  </si>
  <si>
    <t>D5002</t>
  </si>
  <si>
    <t>Ditto- but in Hard rock</t>
  </si>
  <si>
    <t>Beds</t>
  </si>
  <si>
    <t>Selected Excavated granular material</t>
  </si>
  <si>
    <t>D5003</t>
  </si>
  <si>
    <t>OD 250mm, depth n.e 150mm</t>
  </si>
  <si>
    <t>D5004</t>
  </si>
  <si>
    <t>OD 1600mm, depth n.e 150mm</t>
  </si>
  <si>
    <t>Sorrounds</t>
  </si>
  <si>
    <t>Mass concrete Class 15/20</t>
  </si>
  <si>
    <t>D5005</t>
  </si>
  <si>
    <t>DN 250 steel pipe</t>
  </si>
  <si>
    <t>D5006</t>
  </si>
  <si>
    <t>DN 160 steel pipe</t>
  </si>
  <si>
    <t>Class 20/20 Mass Concrete</t>
  </si>
  <si>
    <t>D5007</t>
  </si>
  <si>
    <t>D5008</t>
  </si>
  <si>
    <t>D5009</t>
  </si>
  <si>
    <t>D5010</t>
  </si>
  <si>
    <t>D5011</t>
  </si>
  <si>
    <t>D5012</t>
  </si>
  <si>
    <t>Anchor blocks on Maraigushu River Crossing- RC, Volume
n.e 0.1 m3</t>
  </si>
  <si>
    <t>Anchor blocks including metal strap and holddown bolts</t>
  </si>
  <si>
    <t>BILL No. 6-MIRERA DISTRIBUTION</t>
  </si>
  <si>
    <t>A6001</t>
  </si>
  <si>
    <t>A6002</t>
  </si>
  <si>
    <t>A6003</t>
  </si>
  <si>
    <t>A6004</t>
  </si>
  <si>
    <t xml:space="preserve">Allow for keeping trenches and other excavation free of waterwhich may have entered through ground seepage, rain or by
other means as directed by the Engineer. </t>
  </si>
  <si>
    <t>A6005</t>
  </si>
  <si>
    <t>A6006</t>
  </si>
  <si>
    <t>A6007</t>
  </si>
  <si>
    <t xml:space="preserve">High Density Polyethylene Pipes HD-PE 100 SDR 17 , ISO
4427:2007 with Butt Fusion (seamless) Jointing </t>
  </si>
  <si>
    <t>B6006</t>
  </si>
  <si>
    <t>B6007</t>
  </si>
  <si>
    <t>B6008</t>
  </si>
  <si>
    <t>63mm HDPE Male adaptor</t>
  </si>
  <si>
    <t>C6026</t>
  </si>
  <si>
    <t>DN 4'' Woltman Bulk water meter, R 160</t>
  </si>
  <si>
    <t>C6027</t>
  </si>
  <si>
    <t>110mm X 4'' UPVC Valve socket</t>
  </si>
  <si>
    <t>C6028</t>
  </si>
  <si>
    <t>4'' Peglar Gate Valve</t>
  </si>
  <si>
    <t>Ditto Butt 2''</t>
  </si>
  <si>
    <t>4'' GI Tee</t>
  </si>
  <si>
    <t>4'' GI Nipple</t>
  </si>
  <si>
    <t>4'' x 2'' GI Reducing bush</t>
  </si>
  <si>
    <t>Valve Chambers- Internal Dimensions to fit as detailed on
Drawing</t>
  </si>
  <si>
    <t>Chamber (2.5m x 2m</t>
  </si>
  <si>
    <t>Depth n.e 2.5 m</t>
  </si>
  <si>
    <t>Gate Valve Boxes (0.3m x 0.3m)</t>
  </si>
  <si>
    <t>DN 32 - 110mm (Road and Rail way)</t>
  </si>
  <si>
    <t>Breaking up, temporary and permanent reinstatement of murram road (Width of road cutting n.e 2m) with 300mm thick well graded stabilised gravel with 3% cement content base compacted using
a 8-10 tonne roller to the satisfaction of the Engineer . Nominal bore n.e. 300mm. Contractor to allow for liason with relevant local authorities and obtaining approval for completed works in his rates. Rate quoted shall be deemed to include UPVC waste water pipes class 41 for sleave works.</t>
  </si>
  <si>
    <t>OD 32 - 110mm HDPE Pipe</t>
  </si>
  <si>
    <t xml:space="preserve">Pipeline marker post                                                                                               </t>
  </si>
  <si>
    <t xml:space="preserve">Wash out marker post                                                                                              </t>
  </si>
  <si>
    <t>D6001</t>
  </si>
  <si>
    <t>D6002</t>
  </si>
  <si>
    <t>D6003</t>
  </si>
  <si>
    <t>BILL No. 7-KINAMBA DISTRIBUTION</t>
  </si>
  <si>
    <t>A7001</t>
  </si>
  <si>
    <t>Allow for hydrostatic pressure testing as specified for all the  pipelines constructed under the contract to the satisfaction of the Engineer.</t>
  </si>
  <si>
    <t>A7002</t>
  </si>
  <si>
    <t>Disinection of Pipelines: flushing with clear water, filling with water containing 0.05g/l calcium hyperchlorite, left for 24 hours. This includes supply of necessary equipment, materials, chemicals and water, measurement of residual chlorine, all as specified and safe disposal of disinfecting water to Engineer's approval.</t>
  </si>
  <si>
    <t>A7003</t>
  </si>
  <si>
    <t xml:space="preserve">Allow for temporary works for diversion of traffic during  construction of pipelines across roads, including sign posting, liaison with Traffic Police Department, Local Authority construction of diversion roads etc. all to the satisfaction of the Engineer. Include provision for maintaining temporary vehicular access to individual plots at all times. </t>
  </si>
  <si>
    <t>A7004</t>
  </si>
  <si>
    <t xml:space="preserve">Allow for keeping trenches and other excavation free of waterwhich may have entered through ground seepage, rain or by other means as directed by the Engineer. </t>
  </si>
  <si>
    <t>A7005</t>
  </si>
  <si>
    <t>A7006</t>
  </si>
  <si>
    <t>A7007</t>
  </si>
  <si>
    <t xml:space="preserve">DN 25mm - 160mm in trenches depth 1.5m - 2.0m. </t>
  </si>
  <si>
    <t>J7001</t>
  </si>
  <si>
    <t>200mm x 1.5'' fabricated steel saddle clamp</t>
  </si>
  <si>
    <t>J7002</t>
  </si>
  <si>
    <t>1.5'' GI long Nipple</t>
  </si>
  <si>
    <t>J7003</t>
  </si>
  <si>
    <t>1.5'' Weldon steel flange</t>
  </si>
  <si>
    <t>J7004</t>
  </si>
  <si>
    <t>J7005</t>
  </si>
  <si>
    <t>1.5'' Double flanged GI pipe, 0.5m long</t>
  </si>
  <si>
    <t xml:space="preserve">50mm HDPE stub end complete with flange </t>
  </si>
  <si>
    <t>1'' combination air release valve, PN 16, threaded ARI Type</t>
  </si>
  <si>
    <t>40mm x 1'' HDPE Saddle Clamp, PN 16</t>
  </si>
  <si>
    <t>1'' Hex Nipple</t>
  </si>
  <si>
    <t>1'' peglar gate valve</t>
  </si>
  <si>
    <t>DN 1.5'' Woltman Bulk water meter, R 160</t>
  </si>
  <si>
    <t>Depth n.e 1.5 m</t>
  </si>
  <si>
    <t>DN 32 - 75mm</t>
  </si>
  <si>
    <t>OD 32 - 50mm HDPE Pipe</t>
  </si>
  <si>
    <t xml:space="preserve">Air valve marker post                                                                                              </t>
  </si>
  <si>
    <t>CLASS L: PIPEWORK - SUPPORTS AND PROTECTION,
ANCILLARIES TO LAYING AND EXCAVATION</t>
  </si>
  <si>
    <t>L7001</t>
  </si>
  <si>
    <t>L7002</t>
  </si>
  <si>
    <t>L7003</t>
  </si>
  <si>
    <t>A8001</t>
  </si>
  <si>
    <t>A8002</t>
  </si>
  <si>
    <t>A8003</t>
  </si>
  <si>
    <t>A8004</t>
  </si>
  <si>
    <t>A8005</t>
  </si>
  <si>
    <t>A8006</t>
  </si>
  <si>
    <t>A8007</t>
  </si>
  <si>
    <t>B8003</t>
  </si>
  <si>
    <t>DN 32 - 250mm in trenches depth 1.5m - 2.0m.</t>
  </si>
  <si>
    <t>B8004</t>
  </si>
  <si>
    <t>B8005</t>
  </si>
  <si>
    <t>C8009</t>
  </si>
  <si>
    <t>C8011</t>
  </si>
  <si>
    <t>C8012</t>
  </si>
  <si>
    <t>D8001</t>
  </si>
  <si>
    <t>D8002</t>
  </si>
  <si>
    <t>D8003</t>
  </si>
  <si>
    <t>D8004</t>
  </si>
  <si>
    <t>Thread Tapes</t>
  </si>
  <si>
    <t>DN 25mm PN 10</t>
  </si>
  <si>
    <t xml:space="preserve">DN 32mm PN 10 </t>
  </si>
  <si>
    <t>DN 40mm PN 10</t>
  </si>
  <si>
    <t>DN  50mm PN 10</t>
  </si>
  <si>
    <t>DN  63mm PN 10</t>
  </si>
  <si>
    <t>DN  75mm PN 10</t>
  </si>
  <si>
    <t>DN  90mm PN 10</t>
  </si>
  <si>
    <t>DN 110mm PN10</t>
  </si>
  <si>
    <t>DN 125mm PN10</t>
  </si>
  <si>
    <t>DN 32mm PN 10</t>
  </si>
  <si>
    <t>DN 160mm PN10</t>
  </si>
  <si>
    <t>Ditto but for 40mm x 25mm</t>
  </si>
  <si>
    <t>Ditto but for 40mm x 32mm</t>
  </si>
  <si>
    <t>Ditto but 112.5 Deg</t>
  </si>
  <si>
    <t>160mm HDPE elbow 90 Deg</t>
  </si>
  <si>
    <t>32mm HDPE Compressed end Caps, PN 10</t>
  </si>
  <si>
    <t>25mm HDPE Compressed end Caps, PN 10</t>
  </si>
  <si>
    <t>Chamber (2.5m x 2m)</t>
  </si>
  <si>
    <t>DN 25 - 180mm</t>
  </si>
  <si>
    <t>OD 25 - 180mm HDPE Pipe</t>
  </si>
  <si>
    <t>DN 140mm PN10</t>
  </si>
  <si>
    <t>DN 160mm PN12.5</t>
  </si>
  <si>
    <t>Ditto but for 63mm x 32mm</t>
  </si>
  <si>
    <t>Ditto but for 32mm x 32mm</t>
  </si>
  <si>
    <t>75mm HDPE elbow 90 Deg</t>
  </si>
  <si>
    <t>50mm HDPE elbow 90 Deg</t>
  </si>
  <si>
    <t>Ditto but for 63mm x 40mm</t>
  </si>
  <si>
    <t>40mm HDPE elbow 90 Deg</t>
  </si>
  <si>
    <t>32mm HDPE elbow 90 Deg</t>
  </si>
  <si>
    <t>Ditto but for 110mm x 40mm</t>
  </si>
  <si>
    <t>Ditto but for 63mm x  32mm</t>
  </si>
  <si>
    <t>160mm HDPE elbow 67.5 Deg</t>
  </si>
  <si>
    <t>63mm HDPE elbow 90 Deg</t>
  </si>
  <si>
    <t>32mm HDPE Compressed end Caps, PN 10.5</t>
  </si>
  <si>
    <t>Ditto but for 125mm x 50mm</t>
  </si>
  <si>
    <t>32mm HDPE elbow 90</t>
  </si>
  <si>
    <t>25mm HDPE Compressed end Caps, PN 10.5</t>
  </si>
  <si>
    <t>Fittings</t>
  </si>
  <si>
    <t>C6001</t>
  </si>
  <si>
    <t>C6002</t>
  </si>
  <si>
    <t>C6003</t>
  </si>
  <si>
    <t>C6004</t>
  </si>
  <si>
    <t>C6006</t>
  </si>
  <si>
    <t>DN 200mm PN10</t>
  </si>
  <si>
    <t>DN 160mm PN16</t>
  </si>
  <si>
    <t xml:space="preserve">40mm x 40mm x 40mm Y-Tee </t>
  </si>
  <si>
    <t>Ditto but for 75mm x 75mm</t>
  </si>
  <si>
    <t>Ditto but for 75mm x  32mm</t>
  </si>
  <si>
    <t>180mm x 110mm HDPE Tee, PN 10.5</t>
  </si>
  <si>
    <t>Ditto but for 180mmx 90mm</t>
  </si>
  <si>
    <t>Ditto but for 180mm x 50mm</t>
  </si>
  <si>
    <t>Ditto but for 180mm x 32mm</t>
  </si>
  <si>
    <t>160mmx 125mm HDPE Tee, PN 10</t>
  </si>
  <si>
    <t>Ditto but for 125mm x 32mm</t>
  </si>
  <si>
    <t>Ditto but for 125mmx75mm</t>
  </si>
  <si>
    <t>Ditto but for 125mmx 40mm</t>
  </si>
  <si>
    <t>40mm HDPE Compressed end Caps, PN 10</t>
  </si>
  <si>
    <t>125mm HDPE elbow 90 Deg</t>
  </si>
  <si>
    <t>160mm HDPE elbow 112.5 Deg</t>
  </si>
  <si>
    <t>Ditto but for 112.5 Deg</t>
  </si>
  <si>
    <t xml:space="preserve">32mm x 32mm x 25mm Y-Tee </t>
  </si>
  <si>
    <t>180mmx63mm HDPE Tee, PN 10</t>
  </si>
  <si>
    <t>Ditto but for 160mmx63mm</t>
  </si>
  <si>
    <t>Ditto but for 63mmx 63mm</t>
  </si>
  <si>
    <t>Ditto but for 63mmx40mm</t>
  </si>
  <si>
    <t>63mm HDPE elbow 67.5 Deg</t>
  </si>
  <si>
    <t>40mm HDPE elbow 67.5 Deg</t>
  </si>
  <si>
    <t>160mm x 110mm x 75mm HDPE Tee, PN 10.5</t>
  </si>
  <si>
    <t>Ditto but for 160mmx 40mm</t>
  </si>
  <si>
    <t>Ditto but for 160mm x 32mm</t>
  </si>
  <si>
    <t>Ditto but for 40mm x 40mm</t>
  </si>
  <si>
    <t>PRV</t>
  </si>
  <si>
    <t>Pressure Reducing Valve DN150</t>
  </si>
  <si>
    <t>A3002</t>
  </si>
  <si>
    <t>A3003</t>
  </si>
  <si>
    <t>A3004</t>
  </si>
  <si>
    <t>A3005</t>
  </si>
  <si>
    <t>A3006</t>
  </si>
  <si>
    <t>A3007</t>
  </si>
  <si>
    <t>A3008</t>
  </si>
  <si>
    <t>A3009</t>
  </si>
  <si>
    <t>A3010</t>
  </si>
  <si>
    <t>A3011</t>
  </si>
  <si>
    <t>A3012</t>
  </si>
  <si>
    <t>Hex Nipple 3/4"</t>
  </si>
  <si>
    <t>3/4" Peglar Gate Valve</t>
  </si>
  <si>
    <t>Saddle clamp 25mm x 3/4"</t>
  </si>
  <si>
    <t>Saddle Clamp 32mm x 3/4"</t>
  </si>
  <si>
    <t>Saddle Clamp 40mm x 3/4"</t>
  </si>
  <si>
    <t>25mm PPR Pipe</t>
  </si>
  <si>
    <t>25mm PPR Plain Elbow</t>
  </si>
  <si>
    <t>1/2" Gate Valve</t>
  </si>
  <si>
    <t>Procure, supply and install DN 15 (1/2") DIEHL cold water meters, R160 or equivalent.</t>
  </si>
  <si>
    <t xml:space="preserve">1/2" G.I Union </t>
  </si>
  <si>
    <t>25mm x 3/4" PPR Male Adaptor</t>
  </si>
  <si>
    <t>25mm x 1/2" PPR Male Elbow</t>
  </si>
  <si>
    <t>DN160 Flange adaptor</t>
  </si>
  <si>
    <t>DN 160 double flanged 90 degree bend</t>
  </si>
  <si>
    <t>160mm double flanged pipe 1000mm long with puddle flange</t>
  </si>
  <si>
    <t>160mm double flanged steel pipe 3000mm long</t>
  </si>
  <si>
    <t>160 flanged float Valve</t>
  </si>
  <si>
    <t>All flange 160mm sluice valve</t>
  </si>
  <si>
    <t>All flange 200mm sluice valve</t>
  </si>
  <si>
    <t>160mm dia Stepped coupling</t>
  </si>
  <si>
    <t>200mm dia Stepped coupling</t>
  </si>
  <si>
    <t xml:space="preserve">Valve Chambers </t>
  </si>
  <si>
    <t>A2008</t>
  </si>
  <si>
    <t>A2011</t>
  </si>
  <si>
    <t>A2012</t>
  </si>
  <si>
    <t>A2013</t>
  </si>
  <si>
    <t>A2014</t>
  </si>
  <si>
    <t>A2015</t>
  </si>
  <si>
    <t>A2016</t>
  </si>
  <si>
    <t>A2017</t>
  </si>
  <si>
    <t>A2018</t>
  </si>
  <si>
    <t>A2019</t>
  </si>
  <si>
    <t>Supply and Install Complete 250m3 Silo Tank including foundation and mobilization to site</t>
  </si>
  <si>
    <t xml:space="preserve">PRELIMINARIES &amp; GENERAL </t>
  </si>
  <si>
    <r>
      <t xml:space="preserve">Supply, transport to site and store
</t>
    </r>
    <r>
      <rPr>
        <sz val="10"/>
        <color indexed="8"/>
        <rFont val="Century Gothic"/>
        <family val="2"/>
      </rPr>
      <t xml:space="preserve">Note: The following have been used to specify pipe 
diameters/types/classes.  Pipe dimensions/working pressuresshall conform to KS150 -1452 - Part 2:2009. </t>
    </r>
  </si>
  <si>
    <r>
      <t xml:space="preserve">CLASS C: PIPEWORK - FITTINGS AND VALVES  
</t>
    </r>
    <r>
      <rPr>
        <u/>
        <sz val="10"/>
        <color indexed="8"/>
        <rFont val="Century Gothic"/>
        <family val="2"/>
      </rPr>
      <t>Rate to Include supply and installation, complete with all 
installation sundries such as gaskets, bolts, nut thread tapes etc and all anchoring works</t>
    </r>
  </si>
  <si>
    <r>
      <t xml:space="preserve">Supply, transport to site and store
</t>
    </r>
    <r>
      <rPr>
        <sz val="10"/>
        <color indexed="8"/>
        <rFont val="Century Gothic"/>
        <family val="2"/>
      </rPr>
      <t>Note: The following have been used to specify pipe
diameters/types/classes. Pipe dimensions/working
pressures shall conform to KS150 -1452 - Part 2:2009.</t>
    </r>
  </si>
  <si>
    <r>
      <t>For DN 250 45</t>
    </r>
    <r>
      <rPr>
        <sz val="6.5"/>
        <color indexed="8"/>
        <rFont val="Century Gothic"/>
        <family val="2"/>
      </rPr>
      <t xml:space="preserve">o </t>
    </r>
    <r>
      <rPr>
        <sz val="10"/>
        <color indexed="8"/>
        <rFont val="Century Gothic"/>
        <family val="2"/>
      </rPr>
      <t>bend volume 0.65 m</t>
    </r>
    <r>
      <rPr>
        <sz val="6.5"/>
        <color indexed="8"/>
        <rFont val="Century Gothic"/>
        <family val="2"/>
      </rPr>
      <t>3</t>
    </r>
  </si>
  <si>
    <r>
      <t>For DN 250 11.25</t>
    </r>
    <r>
      <rPr>
        <sz val="6.5"/>
        <color indexed="8"/>
        <rFont val="Century Gothic"/>
        <family val="2"/>
      </rPr>
      <t xml:space="preserve">o </t>
    </r>
    <r>
      <rPr>
        <sz val="10"/>
        <color indexed="8"/>
        <rFont val="Century Gothic"/>
        <family val="2"/>
      </rPr>
      <t>bend volume 0.15 m</t>
    </r>
    <r>
      <rPr>
        <sz val="6.5"/>
        <color indexed="8"/>
        <rFont val="Century Gothic"/>
        <family val="2"/>
      </rPr>
      <t>3</t>
    </r>
  </si>
  <si>
    <r>
      <t>For DN 250 30</t>
    </r>
    <r>
      <rPr>
        <sz val="6.5"/>
        <color indexed="8"/>
        <rFont val="Century Gothic"/>
        <family val="2"/>
      </rPr>
      <t xml:space="preserve">o </t>
    </r>
    <r>
      <rPr>
        <sz val="10"/>
        <color indexed="8"/>
        <rFont val="Century Gothic"/>
        <family val="2"/>
      </rPr>
      <t>bend volume 0.75 m</t>
    </r>
    <r>
      <rPr>
        <sz val="6.5"/>
        <color indexed="8"/>
        <rFont val="Century Gothic"/>
        <family val="2"/>
      </rPr>
      <t>3</t>
    </r>
  </si>
  <si>
    <r>
      <t>For DN 160 45</t>
    </r>
    <r>
      <rPr>
        <sz val="6.5"/>
        <color indexed="8"/>
        <rFont val="Century Gothic"/>
        <family val="2"/>
      </rPr>
      <t xml:space="preserve">o </t>
    </r>
    <r>
      <rPr>
        <sz val="10"/>
        <color indexed="8"/>
        <rFont val="Century Gothic"/>
        <family val="2"/>
      </rPr>
      <t>bend volume 0.95 m</t>
    </r>
    <r>
      <rPr>
        <sz val="6.5"/>
        <color indexed="8"/>
        <rFont val="Century Gothic"/>
        <family val="2"/>
      </rPr>
      <t>3</t>
    </r>
  </si>
  <si>
    <r>
      <t>For DN 160 90</t>
    </r>
    <r>
      <rPr>
        <sz val="6.5"/>
        <color indexed="8"/>
        <rFont val="Century Gothic"/>
        <family val="2"/>
      </rPr>
      <t xml:space="preserve">o </t>
    </r>
    <r>
      <rPr>
        <sz val="10"/>
        <color indexed="8"/>
        <rFont val="Century Gothic"/>
        <family val="2"/>
      </rPr>
      <t>bend volume 2.61 m</t>
    </r>
    <r>
      <rPr>
        <sz val="6.5"/>
        <color indexed="8"/>
        <rFont val="Century Gothic"/>
        <family val="2"/>
      </rPr>
      <t>3</t>
    </r>
  </si>
  <si>
    <t>ITEM No.</t>
  </si>
  <si>
    <r>
      <t xml:space="preserve">CLASS C: PIPEWORK - FITTINGS AND VALVES  
</t>
    </r>
    <r>
      <rPr>
        <u/>
        <sz val="10"/>
        <color indexed="8"/>
        <rFont val="Century Gothic"/>
        <family val="2"/>
      </rPr>
      <t>Rate to Include supply and installation, complete with all 
installation sundries such as gaskets, bolts, nut thread tapes etc
and all anchoring works</t>
    </r>
  </si>
  <si>
    <r>
      <t xml:space="preserve">Other Pipework Ancillaries
</t>
    </r>
    <r>
      <rPr>
        <b/>
        <sz val="10"/>
        <color indexed="8"/>
        <rFont val="Century Gothic"/>
        <family val="2"/>
      </rPr>
      <t>Supply and erect precast concrete marker post for the following</t>
    </r>
  </si>
  <si>
    <r>
      <t xml:space="preserve">Supply, transport to site and store
</t>
    </r>
    <r>
      <rPr>
        <sz val="10"/>
        <color indexed="8"/>
        <rFont val="Century Gothic"/>
        <family val="2"/>
      </rPr>
      <t xml:space="preserve">Note: The following have been used to specify pipe diameters/types/ classes. Pipe dimensions/working pressuresshall conform to KS150 -1452 - Part 2:2009. </t>
    </r>
  </si>
  <si>
    <r>
      <t xml:space="preserve">CLASS J: PIPEWORK - FITTINGS AND VALVES  
</t>
    </r>
    <r>
      <rPr>
        <u/>
        <sz val="10"/>
        <color indexed="8"/>
        <rFont val="Century Gothic"/>
        <family val="2"/>
      </rPr>
      <t>Rate to Include supply and installation, complete with all 
installation sundries such as gaskets, bolts, nut thread tapes etc
and all anchoring works</t>
    </r>
  </si>
  <si>
    <r>
      <t xml:space="preserve">Other Pipework Ancillaries
</t>
    </r>
    <r>
      <rPr>
        <b/>
        <sz val="10"/>
        <color indexed="8"/>
        <rFont val="Century Gothic"/>
        <family val="2"/>
      </rPr>
      <t>Supply and erect precast concrete marker post for the following:</t>
    </r>
  </si>
  <si>
    <t>C4006</t>
  </si>
  <si>
    <t>C4007</t>
  </si>
  <si>
    <t>C4008</t>
  </si>
  <si>
    <t>C4009</t>
  </si>
  <si>
    <t>C4010</t>
  </si>
  <si>
    <t>C4011</t>
  </si>
  <si>
    <t>C4012</t>
  </si>
  <si>
    <t>C4013</t>
  </si>
  <si>
    <t>C4014</t>
  </si>
  <si>
    <t>C4015</t>
  </si>
  <si>
    <t>C4016</t>
  </si>
  <si>
    <t>C4017</t>
  </si>
  <si>
    <t>C4018</t>
  </si>
  <si>
    <t>C4019</t>
  </si>
  <si>
    <t>C4020</t>
  </si>
  <si>
    <t>C4021</t>
  </si>
  <si>
    <t>C4022</t>
  </si>
  <si>
    <t>C4023</t>
  </si>
  <si>
    <t>C4024</t>
  </si>
  <si>
    <t>C4025</t>
  </si>
  <si>
    <t>C4026</t>
  </si>
  <si>
    <t>C4027</t>
  </si>
  <si>
    <t>C4028</t>
  </si>
  <si>
    <t>C4029</t>
  </si>
  <si>
    <t>C4030</t>
  </si>
  <si>
    <t>C4031</t>
  </si>
  <si>
    <t>C4032</t>
  </si>
  <si>
    <t>C4033</t>
  </si>
  <si>
    <t>C4034</t>
  </si>
  <si>
    <t>C4035</t>
  </si>
  <si>
    <t>C4036</t>
  </si>
  <si>
    <t>C4037</t>
  </si>
  <si>
    <t>C4038</t>
  </si>
  <si>
    <t>C5023</t>
  </si>
  <si>
    <t>D5013</t>
  </si>
  <si>
    <t>B6001</t>
  </si>
  <si>
    <t>B6002</t>
  </si>
  <si>
    <t>B6003</t>
  </si>
  <si>
    <t>B6004</t>
  </si>
  <si>
    <t>B6005</t>
  </si>
  <si>
    <t>B6009</t>
  </si>
  <si>
    <t>C6005</t>
  </si>
  <si>
    <t>C6007</t>
  </si>
  <si>
    <t>C6008</t>
  </si>
  <si>
    <t>C6009</t>
  </si>
  <si>
    <t>C6010</t>
  </si>
  <si>
    <t>C6011</t>
  </si>
  <si>
    <t>C6012</t>
  </si>
  <si>
    <t>C6013</t>
  </si>
  <si>
    <t>C6014</t>
  </si>
  <si>
    <t>C6015</t>
  </si>
  <si>
    <t>C6016</t>
  </si>
  <si>
    <t>C6017</t>
  </si>
  <si>
    <t>C6018</t>
  </si>
  <si>
    <t>C6019</t>
  </si>
  <si>
    <t>C6020</t>
  </si>
  <si>
    <t>C6021</t>
  </si>
  <si>
    <t>C6022</t>
  </si>
  <si>
    <t>C6023</t>
  </si>
  <si>
    <t>C6024</t>
  </si>
  <si>
    <t>C6025</t>
  </si>
  <si>
    <t>B7001</t>
  </si>
  <si>
    <t>B7002</t>
  </si>
  <si>
    <t>B7003</t>
  </si>
  <si>
    <t>B7004</t>
  </si>
  <si>
    <t>B7005</t>
  </si>
  <si>
    <t>B7006</t>
  </si>
  <si>
    <t>B7007</t>
  </si>
  <si>
    <t>B7008</t>
  </si>
  <si>
    <t>B7009</t>
  </si>
  <si>
    <t>B7010</t>
  </si>
  <si>
    <t>B7011</t>
  </si>
  <si>
    <t>B7012</t>
  </si>
  <si>
    <t>J7006</t>
  </si>
  <si>
    <t>J7008</t>
  </si>
  <si>
    <t>J7009</t>
  </si>
  <si>
    <t>J7010</t>
  </si>
  <si>
    <t>J7011</t>
  </si>
  <si>
    <t>J7012</t>
  </si>
  <si>
    <t>J7013</t>
  </si>
  <si>
    <t>J7014</t>
  </si>
  <si>
    <t>J7015</t>
  </si>
  <si>
    <t>J7016</t>
  </si>
  <si>
    <t>J7017</t>
  </si>
  <si>
    <t>J7018</t>
  </si>
  <si>
    <t>J7019</t>
  </si>
  <si>
    <t>J7020</t>
  </si>
  <si>
    <t>J7021</t>
  </si>
  <si>
    <t>J7022</t>
  </si>
  <si>
    <t>J7023</t>
  </si>
  <si>
    <t>J7024</t>
  </si>
  <si>
    <t>J7025</t>
  </si>
  <si>
    <t>J7027</t>
  </si>
  <si>
    <t>J7028</t>
  </si>
  <si>
    <t>J7029</t>
  </si>
  <si>
    <t>J7030</t>
  </si>
  <si>
    <t>J7031</t>
  </si>
  <si>
    <t>J7032</t>
  </si>
  <si>
    <t>J7033</t>
  </si>
  <si>
    <t>J7034</t>
  </si>
  <si>
    <t>J7035</t>
  </si>
  <si>
    <t>J7036</t>
  </si>
  <si>
    <t>J7037</t>
  </si>
  <si>
    <t>J7038</t>
  </si>
  <si>
    <t>B8001</t>
  </si>
  <si>
    <t>B8002</t>
  </si>
  <si>
    <t>B8006</t>
  </si>
  <si>
    <t>B8007</t>
  </si>
  <si>
    <t>B8008</t>
  </si>
  <si>
    <t>B8009</t>
  </si>
  <si>
    <t>C8001</t>
  </si>
  <si>
    <t>C8002</t>
  </si>
  <si>
    <t>C8003</t>
  </si>
  <si>
    <t>C8004</t>
  </si>
  <si>
    <t>C8005</t>
  </si>
  <si>
    <t>C8006</t>
  </si>
  <si>
    <t>C8007</t>
  </si>
  <si>
    <t>C8008</t>
  </si>
  <si>
    <t>C8010</t>
  </si>
  <si>
    <t>C8013</t>
  </si>
  <si>
    <t>C8014</t>
  </si>
  <si>
    <t>Contingencies (5%)</t>
  </si>
  <si>
    <t>Quantity</t>
  </si>
  <si>
    <t>Rate</t>
  </si>
  <si>
    <t>Amount</t>
  </si>
  <si>
    <t>Unit</t>
  </si>
  <si>
    <t>Qunatity</t>
  </si>
  <si>
    <t xml:space="preserve">Rate </t>
  </si>
  <si>
    <t>l.s</t>
  </si>
  <si>
    <t>nr</t>
  </si>
  <si>
    <t xml:space="preserve">Operator store within the Mararo tank area </t>
  </si>
  <si>
    <t>General excavation</t>
  </si>
  <si>
    <t xml:space="preserve">Top soil maximum depth 0.25- 0.5 </t>
  </si>
  <si>
    <t>m³</t>
  </si>
  <si>
    <t xml:space="preserve"> </t>
  </si>
  <si>
    <t>Excavate in material other than topsoil, rock or artificial hard material</t>
  </si>
  <si>
    <t>A2020</t>
  </si>
  <si>
    <t xml:space="preserve"> Maximum depth 0.5- 1m </t>
  </si>
  <si>
    <r>
      <t>m</t>
    </r>
    <r>
      <rPr>
        <vertAlign val="superscript"/>
        <sz val="12"/>
        <rFont val="Century Gothic"/>
        <family val="2"/>
      </rPr>
      <t>3</t>
    </r>
  </si>
  <si>
    <t>A2021</t>
  </si>
  <si>
    <t xml:space="preserve">In  material class" A" </t>
  </si>
  <si>
    <t xml:space="preserve"> Excavation ancillaries  </t>
  </si>
  <si>
    <t>A2022</t>
  </si>
  <si>
    <t>Trimming of excavated surface</t>
  </si>
  <si>
    <t>m²</t>
  </si>
  <si>
    <t>A2023</t>
  </si>
  <si>
    <t>Preparation of excavated surface</t>
  </si>
  <si>
    <t>A2024</t>
  </si>
  <si>
    <t>Disposal of excavated  material</t>
  </si>
  <si>
    <t>A2025</t>
  </si>
  <si>
    <t>Disposal of excavated  material other than topsoil, rock or artificial hard material</t>
  </si>
  <si>
    <t>A2026</t>
  </si>
  <si>
    <t xml:space="preserve">Disposal of excavated  rock </t>
  </si>
  <si>
    <t>IN SITU CONCRETE</t>
  </si>
  <si>
    <t>Placing of concrete</t>
  </si>
  <si>
    <t>A2027</t>
  </si>
  <si>
    <t>Mass concrete blinding thickness not exceeding 150mm</t>
  </si>
  <si>
    <t>Reinforced Concrete  class 25/30</t>
  </si>
  <si>
    <t>A2028</t>
  </si>
  <si>
    <t>Bases, Footings, Ground Slabs, Walls and Beams or Columns</t>
  </si>
  <si>
    <t>CONCRETE ANCILLARIES</t>
  </si>
  <si>
    <t>Formwork fair finish</t>
  </si>
  <si>
    <t>Plane vertical to:</t>
  </si>
  <si>
    <t>A2029</t>
  </si>
  <si>
    <t>Width :0.1-0.4 m</t>
  </si>
  <si>
    <t>m2</t>
  </si>
  <si>
    <t>Reinforcement</t>
  </si>
  <si>
    <t xml:space="preserve">Deformed high yield steel </t>
  </si>
  <si>
    <t>A2030</t>
  </si>
  <si>
    <t xml:space="preserve">Nominal diameter 6-20mm </t>
  </si>
  <si>
    <t>Ton</t>
  </si>
  <si>
    <t>Brickwork, blockwork and masonry</t>
  </si>
  <si>
    <t>A2031</t>
  </si>
  <si>
    <t>300mm thick Solid burnt clay brickwork to BS 3921, jointed with ordinary 1:4 cement mortar, hoop irons every three courses</t>
  </si>
  <si>
    <t>A2032</t>
  </si>
  <si>
    <t xml:space="preserve">300mm thick Damp proof course of bitumen impregnated fabric to BS 6398 </t>
  </si>
  <si>
    <t>Painting</t>
  </si>
  <si>
    <t>A2033</t>
  </si>
  <si>
    <t>Oil paint in three coats on external masonry walls inclined at an angle exceeding 60 degrees to the horizontal</t>
  </si>
  <si>
    <t>A2034</t>
  </si>
  <si>
    <t>Oil paint in three coats on 'Upper surfaces of facial board inclined at an angle not exceeding 30 degrees to the horizontal</t>
  </si>
  <si>
    <t>A2035</t>
  </si>
  <si>
    <t>Emulsion paint in three coats on 'Upper surfaces of facial board inclined at an angle exceeding 60 degrees to the horizontal</t>
  </si>
  <si>
    <t>A2036</t>
  </si>
  <si>
    <t xml:space="preserve"> Emulsion paint in three coats on internal masonry wall inclined at an angle not exceeding 30 degrees to the horizontal</t>
  </si>
  <si>
    <t>Waterproofing</t>
  </si>
  <si>
    <t>Roofing</t>
  </si>
  <si>
    <t>A2037</t>
  </si>
  <si>
    <r>
      <t>Waterproof sheeting upper surfaces inclined at an angle not exceeding 30</t>
    </r>
    <r>
      <rPr>
        <vertAlign val="superscript"/>
        <sz val="10"/>
        <rFont val="Century Gothic"/>
        <family val="2"/>
      </rPr>
      <t>0</t>
    </r>
    <r>
      <rPr>
        <sz val="10"/>
        <rFont val="Century Gothic"/>
        <family val="2"/>
      </rPr>
      <t xml:space="preserve"> to the horizontal;6mm Bituminous felt</t>
    </r>
  </si>
  <si>
    <t>Protective Layers</t>
  </si>
  <si>
    <t>A2038</t>
  </si>
  <si>
    <t>Sand cement screed of 1:3 cement sand mortar, applied to concrete, 25 mm  thick, prepared and applied to surfaces of  floors inclined at an angle not exceeding 30 degrees to the horizontal</t>
  </si>
  <si>
    <t>SIMPLE BUILDING WORKS INCIDENTAL TO CIVIL ENGINEERING WORKS</t>
  </si>
  <si>
    <t>Doors</t>
  </si>
  <si>
    <t>A2039</t>
  </si>
  <si>
    <t>Supply and installation of exterior doors with one or two steel doors, accompanied by at least three hinges, with mortise lock strike plate with rim and accompanied by at least three hinges, with mortise lock strike plate with rim and chrome, including the supply and installation of marble threshold Single leaf louvered door with size 900 mm x 2100 mm high filled in with 100 x 2mm thick mild steel louvers welded to frame.</t>
  </si>
  <si>
    <t>Windows</t>
  </si>
  <si>
    <t>A2040</t>
  </si>
  <si>
    <t>Supply and installation of windows with crystals, performed with frames made by steel with open joints, mm of section 45 (for fixed frames)  and  52 mm (for opening swinging doors ), complete with sills 45 mm with lateral development of the flaps - 2 cm, internal thickness 12/10 of internal flaps, interior and exterior trims - for covering the cables - safety crystals 3 +3, or ventilation grid - fixed aluminum type - hinges and locking devices of movement against the birds, which comprises the production of the lintel reinforcing iron and the formworks, all anchored to the walls of buildings and shoulders, to be carried in reinforced concrete, including the respective reinforcing iron and the formworks, all anchored to the walls of buildings 400 x 600mm high comprising 200mm pvo complete with 4mm thick clear glass panes and burglar proofing</t>
  </si>
  <si>
    <t>RATE</t>
  </si>
  <si>
    <t>AMOUNT</t>
  </si>
  <si>
    <t>Contractors overhead and profit items 1A003</t>
  </si>
  <si>
    <t xml:space="preserve">ESMP Cost </t>
  </si>
  <si>
    <t>Provision for Compliance to Project ESMP as specified</t>
  </si>
  <si>
    <t>BILL No. 8-KEROCHE BLOCK SYSTEM</t>
  </si>
  <si>
    <t>KEROCHE BLOCK SYSTEM</t>
  </si>
  <si>
    <t>Sub Total Carried to Item A1008: Bill No. 1 P&amp;G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</si>
</sst>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41" formatCode="_(* #,##0_);_(* \(#,##0\);_(* &quot;-&quot;_);_(@_)"/>
    <numFmt numFmtId="44" formatCode="_(&quot;$&quot;* #,##0.00_);_(&quot;$&quot;* \(#,##0.00\);_(&quot;$&quot;* &quot;-&quot;??_);_(@_)"/>
    <numFmt numFmtId="43" formatCode="_(* #,##0.00_);_(* \(#,##0.00\);_(* &quot;-&quot;??_);_(@_)"/>
    <numFmt numFmtId="164" formatCode="&quot;£&quot;#,##0;[Red]\-&quot;£&quot;#,##0"/>
    <numFmt numFmtId="165" formatCode="_-* #,##0.00_-;\-* #,##0.00_-;_-* &quot;-&quot;??_-;_-@_-"/>
    <numFmt numFmtId="166" formatCode="_(* #,##0_);_(* \(#,##0\);_(* &quot;-&quot;??_);_(@_)"/>
    <numFmt numFmtId="167" formatCode="#,##0.0"/>
    <numFmt numFmtId="168" formatCode="0.0"/>
    <numFmt numFmtId="169" formatCode="0.000"/>
    <numFmt numFmtId="170" formatCode="&quot;True&quot;;&quot;True&quot;;&quot;False&quot;"/>
    <numFmt numFmtId="171" formatCode="_-* #,##0.00\ _F_r_w_-;\-* #,##0.00\ _F_r_w_-;_-* &quot;-&quot;??\ _F_r_w_-;_-@_-"/>
    <numFmt numFmtId="172" formatCode="_-* #,##0.00\ _U_g_x_-;\-* #,##0.00\ _U_g_x_-;_-* &quot;-&quot;??\ _U_g_x_-;_-@_-"/>
  </numFmts>
  <fonts count="48" x14ac:knownFonts="1">
    <font>
      <sz val="11"/>
      <color theme="1"/>
      <name val="Calibri"/>
      <family val="2"/>
      <scheme val="minor"/>
    </font>
    <font>
      <sz val="11"/>
      <color indexed="8"/>
      <name val="Calibri"/>
      <family val="2"/>
    </font>
    <font>
      <sz val="10"/>
      <name val="Times New Roman"/>
      <family val="1"/>
    </font>
    <font>
      <sz val="10"/>
      <color indexed="8"/>
      <name val="Arial"/>
      <family val="2"/>
    </font>
    <font>
      <sz val="10"/>
      <name val="Arial"/>
      <family val="2"/>
    </font>
    <font>
      <sz val="10"/>
      <name val="Times New Roman"/>
      <family val="1"/>
    </font>
    <font>
      <sz val="10"/>
      <name val="Times New Roman"/>
      <family val="1"/>
    </font>
    <font>
      <sz val="12"/>
      <name val="Times New Roman"/>
      <family val="1"/>
    </font>
    <font>
      <sz val="10"/>
      <name val="Eras Medium ITC"/>
      <family val="2"/>
    </font>
    <font>
      <sz val="11"/>
      <color theme="1"/>
      <name val="Calibri"/>
      <family val="2"/>
      <scheme val="minor"/>
    </font>
    <font>
      <sz val="10"/>
      <color theme="1"/>
      <name val="Arial"/>
      <family val="2"/>
    </font>
    <font>
      <sz val="9"/>
      <color indexed="81"/>
      <name val="Tahoma"/>
      <family val="2"/>
    </font>
    <font>
      <b/>
      <sz val="9"/>
      <color indexed="81"/>
      <name val="Tahoma"/>
      <family val="2"/>
    </font>
    <font>
      <b/>
      <sz val="10"/>
      <color theme="1"/>
      <name val="Century Gothic"/>
      <family val="2"/>
    </font>
    <font>
      <sz val="11"/>
      <color theme="1"/>
      <name val="Century Gothic"/>
      <family val="2"/>
    </font>
    <font>
      <b/>
      <sz val="11"/>
      <color theme="1"/>
      <name val="Century Gothic"/>
      <family val="2"/>
    </font>
    <font>
      <sz val="10"/>
      <color theme="1"/>
      <name val="Century Gothic"/>
      <family val="2"/>
    </font>
    <font>
      <sz val="11"/>
      <color theme="1"/>
      <name val="Calibri"/>
      <family val="2"/>
      <charset val="1"/>
      <scheme val="minor"/>
    </font>
    <font>
      <sz val="11"/>
      <color rgb="FF000000"/>
      <name val="Calibri"/>
      <family val="2"/>
      <charset val="204"/>
    </font>
    <font>
      <b/>
      <sz val="10"/>
      <name val="Century Gothic"/>
      <family val="2"/>
    </font>
    <font>
      <sz val="10"/>
      <name val="Century Gothic"/>
      <family val="2"/>
    </font>
    <font>
      <b/>
      <u/>
      <sz val="13"/>
      <name val="Century Gothic"/>
      <family val="2"/>
    </font>
    <font>
      <b/>
      <u/>
      <sz val="10"/>
      <name val="Century Gothic"/>
      <family val="2"/>
    </font>
    <font>
      <sz val="9"/>
      <color theme="1"/>
      <name val="Century Gothic"/>
      <family val="2"/>
    </font>
    <font>
      <sz val="12"/>
      <color theme="1"/>
      <name val="Century Gothic"/>
      <family val="2"/>
    </font>
    <font>
      <b/>
      <u/>
      <sz val="11"/>
      <name val="Century Gothic"/>
      <family val="2"/>
    </font>
    <font>
      <b/>
      <sz val="11"/>
      <name val="Century Gothic"/>
      <family val="2"/>
    </font>
    <font>
      <sz val="11"/>
      <color rgb="FF000000"/>
      <name val="Century Gothic"/>
      <family val="2"/>
    </font>
    <font>
      <b/>
      <u/>
      <sz val="10"/>
      <color theme="1"/>
      <name val="Century Gothic"/>
      <family val="2"/>
    </font>
    <font>
      <u/>
      <sz val="10"/>
      <color theme="1"/>
      <name val="Century Gothic"/>
      <family val="2"/>
    </font>
    <font>
      <b/>
      <u/>
      <sz val="11"/>
      <color theme="1"/>
      <name val="Century Gothic"/>
      <family val="2"/>
    </font>
    <font>
      <sz val="10"/>
      <color indexed="8"/>
      <name val="Century Gothic"/>
      <family val="2"/>
    </font>
    <font>
      <u/>
      <sz val="10"/>
      <color indexed="8"/>
      <name val="Century Gothic"/>
      <family val="2"/>
    </font>
    <font>
      <b/>
      <i/>
      <u/>
      <sz val="10"/>
      <color theme="1"/>
      <name val="Century Gothic"/>
      <family val="2"/>
    </font>
    <font>
      <i/>
      <u/>
      <sz val="10"/>
      <color theme="1"/>
      <name val="Century Gothic"/>
      <family val="2"/>
    </font>
    <font>
      <i/>
      <u/>
      <sz val="11"/>
      <color theme="1"/>
      <name val="Century Gothic"/>
      <family val="2"/>
    </font>
    <font>
      <b/>
      <i/>
      <sz val="10"/>
      <color theme="1"/>
      <name val="Century Gothic"/>
      <family val="2"/>
    </font>
    <font>
      <sz val="6.5"/>
      <color indexed="8"/>
      <name val="Century Gothic"/>
      <family val="2"/>
    </font>
    <font>
      <b/>
      <sz val="10"/>
      <color indexed="8"/>
      <name val="Century Gothic"/>
      <family val="2"/>
    </font>
    <font>
      <b/>
      <u/>
      <sz val="12"/>
      <name val="Century Gothic"/>
      <family val="2"/>
    </font>
    <font>
      <b/>
      <sz val="9.5"/>
      <name val="Century Gothic"/>
      <family val="2"/>
    </font>
    <font>
      <sz val="9.5"/>
      <name val="Century Gothic"/>
      <family val="2"/>
    </font>
    <font>
      <i/>
      <u/>
      <sz val="10"/>
      <name val="Century Gothic"/>
      <family val="2"/>
    </font>
    <font>
      <vertAlign val="superscript"/>
      <sz val="12"/>
      <name val="Century Gothic"/>
      <family val="2"/>
    </font>
    <font>
      <i/>
      <sz val="10"/>
      <name val="Century Gothic"/>
      <family val="2"/>
    </font>
    <font>
      <vertAlign val="superscript"/>
      <sz val="10"/>
      <name val="Century Gothic"/>
      <family val="2"/>
    </font>
    <font>
      <i/>
      <sz val="10"/>
      <color theme="1"/>
      <name val="Century Gothic"/>
      <family val="2"/>
    </font>
    <font>
      <b/>
      <sz val="11"/>
      <color theme="1"/>
      <name val="Calibri"/>
      <family val="2"/>
      <scheme val="minor"/>
    </font>
  </fonts>
  <fills count="6">
    <fill>
      <patternFill patternType="none"/>
    </fill>
    <fill>
      <patternFill patternType="gray125"/>
    </fill>
    <fill>
      <patternFill patternType="solid">
        <fgColor rgb="FFFFC000"/>
        <bgColor indexed="64"/>
      </patternFill>
    </fill>
    <fill>
      <patternFill patternType="solid">
        <fgColor rgb="FFFFFF00"/>
        <bgColor indexed="64"/>
      </patternFill>
    </fill>
    <fill>
      <patternFill patternType="solid">
        <fgColor theme="0"/>
        <bgColor indexed="64"/>
      </patternFill>
    </fill>
    <fill>
      <patternFill patternType="solid">
        <fgColor theme="4" tint="0.79998168889431442"/>
        <bgColor indexed="64"/>
      </patternFill>
    </fill>
  </fills>
  <borders count="57">
    <border>
      <left/>
      <right/>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hair">
        <color indexed="64"/>
      </bottom>
      <diagonal/>
    </border>
    <border>
      <left/>
      <right/>
      <top style="thin">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diagonal/>
    </border>
    <border>
      <left style="medium">
        <color indexed="64"/>
      </left>
      <right style="thin">
        <color indexed="64"/>
      </right>
      <top/>
      <bottom style="hair">
        <color indexed="64"/>
      </bottom>
      <diagonal/>
    </border>
    <border>
      <left style="medium">
        <color indexed="64"/>
      </left>
      <right style="thin">
        <color indexed="64"/>
      </right>
      <top style="hair">
        <color indexed="64"/>
      </top>
      <bottom/>
      <diagonal/>
    </border>
    <border>
      <left style="medium">
        <color indexed="64"/>
      </left>
      <right/>
      <top style="medium">
        <color indexed="64"/>
      </top>
      <bottom/>
      <diagonal/>
    </border>
    <border>
      <left style="thin">
        <color indexed="64"/>
      </left>
      <right/>
      <top style="medium">
        <color indexed="64"/>
      </top>
      <bottom/>
      <diagonal/>
    </border>
    <border>
      <left style="medium">
        <color indexed="64"/>
      </left>
      <right/>
      <top/>
      <bottom style="medium">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diagonal/>
    </border>
    <border>
      <left style="thin">
        <color indexed="64"/>
      </left>
      <right style="thin">
        <color indexed="64"/>
      </right>
      <top/>
      <bottom/>
      <diagonal/>
    </border>
    <border>
      <left style="medium">
        <color indexed="64"/>
      </left>
      <right/>
      <top style="thin">
        <color indexed="64"/>
      </top>
      <bottom style="medium">
        <color indexed="64"/>
      </bottom>
      <diagonal/>
    </border>
    <border>
      <left style="thin">
        <color indexed="64"/>
      </left>
      <right/>
      <top/>
      <bottom/>
      <diagonal/>
    </border>
    <border>
      <left style="thin">
        <color indexed="64"/>
      </left>
      <right style="medium">
        <color indexed="64"/>
      </right>
      <top style="thin">
        <color indexed="64"/>
      </top>
      <bottom style="medium">
        <color indexed="64"/>
      </bottom>
      <diagonal/>
    </border>
    <border>
      <left/>
      <right style="thin">
        <color indexed="64"/>
      </right>
      <top/>
      <bottom/>
      <diagonal/>
    </border>
    <border>
      <left/>
      <right style="medium">
        <color indexed="64"/>
      </right>
      <top/>
      <bottom style="medium">
        <color indexed="64"/>
      </bottom>
      <diagonal/>
    </border>
    <border>
      <left style="thin">
        <color indexed="64"/>
      </left>
      <right style="medium">
        <color indexed="64"/>
      </right>
      <top/>
      <bottom/>
      <diagonal/>
    </border>
    <border>
      <left/>
      <right/>
      <top/>
      <bottom style="medium">
        <color indexed="64"/>
      </bottom>
      <diagonal/>
    </border>
    <border>
      <left style="thin">
        <color indexed="64"/>
      </left>
      <right/>
      <top style="hair">
        <color indexed="64"/>
      </top>
      <bottom style="hair">
        <color indexed="64"/>
      </bottom>
      <diagonal/>
    </border>
    <border>
      <left/>
      <right style="thin">
        <color indexed="64"/>
      </right>
      <top style="thin">
        <color indexed="64"/>
      </top>
      <bottom style="medium">
        <color indexed="64"/>
      </bottom>
      <diagonal/>
    </border>
    <border>
      <left style="medium">
        <color indexed="64"/>
      </left>
      <right/>
      <top style="hair">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top/>
      <bottom style="hair">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bottom style="hair">
        <color indexed="64"/>
      </bottom>
      <diagonal/>
    </border>
    <border>
      <left/>
      <right style="thin">
        <color indexed="64"/>
      </right>
      <top style="hair">
        <color indexed="64"/>
      </top>
      <bottom/>
      <diagonal/>
    </border>
    <border>
      <left/>
      <right style="medium">
        <color indexed="64"/>
      </right>
      <top style="thin">
        <color indexed="64"/>
      </top>
      <bottom style="medium">
        <color indexed="64"/>
      </bottom>
      <diagonal/>
    </border>
    <border>
      <left style="thin">
        <color auto="1"/>
      </left>
      <right style="thin">
        <color auto="1"/>
      </right>
      <top style="medium">
        <color indexed="64"/>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top style="thin">
        <color indexed="64"/>
      </top>
      <bottom style="hair">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hair">
        <color indexed="64"/>
      </bottom>
      <diagonal/>
    </border>
    <border>
      <left style="medium">
        <color indexed="64"/>
      </left>
      <right/>
      <top style="hair">
        <color indexed="64"/>
      </top>
      <bottom/>
      <diagonal/>
    </border>
  </borders>
  <cellStyleXfs count="728">
    <xf numFmtId="0" fontId="0" fillId="0" borderId="0"/>
    <xf numFmtId="43" fontId="9" fillId="0" borderId="0" applyFont="0" applyFill="0" applyBorder="0" applyAlignment="0" applyProtection="0"/>
    <xf numFmtId="41" fontId="2" fillId="0" borderId="0" applyFont="0" applyFill="0" applyBorder="0" applyAlignment="0" applyProtection="0"/>
    <xf numFmtId="43" fontId="9" fillId="0" borderId="0" applyFont="0" applyFill="0" applyBorder="0" applyAlignment="0" applyProtection="0"/>
    <xf numFmtId="0" fontId="4" fillId="0" borderId="0" applyFont="0" applyFill="0" applyBorder="0" applyAlignment="0" applyProtection="0"/>
    <xf numFmtId="43" fontId="9" fillId="0" borderId="0" applyFont="0" applyFill="0" applyBorder="0" applyAlignment="0" applyProtection="0"/>
    <xf numFmtId="0" fontId="4" fillId="0" borderId="0" applyFont="0" applyFill="0" applyBorder="0" applyAlignment="0" applyProtection="0"/>
    <xf numFmtId="165"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165"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165" fontId="4" fillId="0" borderId="0" applyFont="0" applyFill="0" applyBorder="0" applyAlignment="0" applyProtection="0"/>
    <xf numFmtId="164" fontId="4" fillId="0" borderId="0" applyFont="0" applyFill="0" applyBorder="0" applyAlignment="0" applyProtection="0"/>
    <xf numFmtId="43" fontId="2"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2" fillId="0" borderId="0" applyFont="0" applyFill="0" applyBorder="0" applyAlignment="0" applyProtection="0"/>
    <xf numFmtId="43" fontId="4" fillId="0" borderId="0" applyFont="0" applyFill="0" applyBorder="0" applyAlignment="0" applyProtection="0"/>
    <xf numFmtId="165"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0" fontId="4" fillId="0" borderId="0" applyFont="0" applyFill="0" applyBorder="0" applyAlignment="0" applyProtection="0"/>
    <xf numFmtId="43" fontId="9" fillId="0" borderId="0" applyFont="0" applyFill="0" applyBorder="0" applyAlignment="0" applyProtection="0"/>
    <xf numFmtId="43" fontId="2" fillId="0" borderId="0" applyFont="0" applyFill="0" applyBorder="0" applyAlignment="0" applyProtection="0"/>
    <xf numFmtId="0" fontId="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5"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5" fontId="2" fillId="0" borderId="0" applyFont="0" applyFill="0" applyBorder="0" applyAlignment="0" applyProtection="0"/>
    <xf numFmtId="169" fontId="1"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9" fillId="0" borderId="0" applyFont="0" applyFill="0" applyBorder="0" applyAlignment="0" applyProtection="0"/>
    <xf numFmtId="43" fontId="2" fillId="0" borderId="0" applyFont="0" applyFill="0" applyBorder="0" applyAlignment="0" applyProtection="0"/>
    <xf numFmtId="165" fontId="1"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2" fillId="0" borderId="0" applyFont="0" applyFill="0" applyBorder="0" applyAlignment="0" applyProtection="0"/>
    <xf numFmtId="43"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168" fontId="4" fillId="0" borderId="0" applyFont="0" applyFill="0" applyBorder="0" applyAlignment="0" applyProtection="0"/>
    <xf numFmtId="167"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164"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4"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43" fontId="2" fillId="0" borderId="0" applyFont="0" applyFill="0" applyBorder="0" applyAlignment="0" applyProtection="0"/>
    <xf numFmtId="43" fontId="4" fillId="0" borderId="0" applyFont="0" applyFill="0" applyBorder="0" applyAlignment="0" applyProtection="0"/>
    <xf numFmtId="165"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 fillId="0" borderId="0" applyFont="0" applyFill="0" applyBorder="0" applyAlignment="0" applyProtection="0"/>
    <xf numFmtId="170" fontId="4" fillId="0" borderId="0" applyFont="0" applyFill="0" applyBorder="0" applyAlignment="0" applyProtection="0"/>
    <xf numFmtId="43" fontId="8"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165" fontId="4"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9"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9" fillId="0" borderId="0" applyFont="0" applyFill="0" applyBorder="0" applyAlignment="0" applyProtection="0"/>
    <xf numFmtId="0" fontId="4"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4" fillId="0" borderId="0" applyFont="0" applyFill="0" applyBorder="0" applyAlignment="0" applyProtection="0"/>
    <xf numFmtId="43" fontId="9" fillId="0" borderId="0" applyFont="0" applyFill="0" applyBorder="0" applyAlignment="0" applyProtection="0"/>
    <xf numFmtId="0" fontId="4"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3" fontId="2" fillId="0" borderId="0" applyFont="0" applyFill="0" applyBorder="0" applyAlignment="0" applyProtection="0"/>
    <xf numFmtId="0" fontId="4" fillId="0" borderId="0"/>
    <xf numFmtId="0" fontId="4" fillId="0" borderId="0"/>
    <xf numFmtId="0" fontId="4" fillId="0" borderId="0"/>
    <xf numFmtId="0" fontId="4" fillId="0" borderId="0"/>
    <xf numFmtId="0" fontId="2" fillId="0" borderId="0"/>
    <xf numFmtId="0" fontId="2" fillId="0" borderId="0"/>
    <xf numFmtId="0" fontId="4" fillId="0" borderId="0"/>
    <xf numFmtId="0" fontId="4" fillId="0" borderId="0"/>
    <xf numFmtId="0" fontId="9" fillId="0" borderId="0"/>
    <xf numFmtId="0" fontId="2"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 fillId="0" borderId="0"/>
    <xf numFmtId="0" fontId="4"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2" fillId="0" borderId="0"/>
    <xf numFmtId="0" fontId="4" fillId="0" borderId="0"/>
    <xf numFmtId="0" fontId="2" fillId="0" borderId="0"/>
    <xf numFmtId="0" fontId="2" fillId="0" borderId="0"/>
    <xf numFmtId="0" fontId="4"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 fillId="0" borderId="0"/>
    <xf numFmtId="0" fontId="5" fillId="0" borderId="0"/>
    <xf numFmtId="0" fontId="2" fillId="0" borderId="0"/>
    <xf numFmtId="0" fontId="2" fillId="0" borderId="0"/>
    <xf numFmtId="0" fontId="2" fillId="0" borderId="0"/>
    <xf numFmtId="0" fontId="2" fillId="0" borderId="0"/>
    <xf numFmtId="0" fontId="2" fillId="0" borderId="0"/>
    <xf numFmtId="0" fontId="4" fillId="0" borderId="0"/>
    <xf numFmtId="0" fontId="4" fillId="0" borderId="0"/>
    <xf numFmtId="0" fontId="4" fillId="0" borderId="0"/>
    <xf numFmtId="0" fontId="7" fillId="0" borderId="0"/>
    <xf numFmtId="0" fontId="2" fillId="0" borderId="0"/>
    <xf numFmtId="0" fontId="4" fillId="0" borderId="0"/>
    <xf numFmtId="0" fontId="2" fillId="0" borderId="0"/>
    <xf numFmtId="0" fontId="4" fillId="0" borderId="0"/>
    <xf numFmtId="0" fontId="2" fillId="0" borderId="0"/>
    <xf numFmtId="0" fontId="2" fillId="0" borderId="0"/>
    <xf numFmtId="0" fontId="9" fillId="0" borderId="0"/>
    <xf numFmtId="0" fontId="4" fillId="0" borderId="0"/>
    <xf numFmtId="0" fontId="2" fillId="0" borderId="0"/>
    <xf numFmtId="0" fontId="2" fillId="0" borderId="0"/>
    <xf numFmtId="0" fontId="2" fillId="0" borderId="0"/>
    <xf numFmtId="0" fontId="9"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8" fillId="0" borderId="0"/>
    <xf numFmtId="0" fontId="10" fillId="0" borderId="0"/>
    <xf numFmtId="0" fontId="2" fillId="0" borderId="0"/>
    <xf numFmtId="0" fontId="9" fillId="0" borderId="0"/>
    <xf numFmtId="0" fontId="4"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6" fillId="0" borderId="0"/>
    <xf numFmtId="0" fontId="4" fillId="0" borderId="0"/>
    <xf numFmtId="0" fontId="2" fillId="0" borderId="0"/>
    <xf numFmtId="0" fontId="4" fillId="0" borderId="0"/>
    <xf numFmtId="0" fontId="4" fillId="0" borderId="0"/>
    <xf numFmtId="0" fontId="4" fillId="0" borderId="1" applyNumberFormat="0">
      <protection locked="0"/>
    </xf>
    <xf numFmtId="0" fontId="4" fillId="0" borderId="1" applyNumberFormat="0">
      <protection locked="0"/>
    </xf>
    <xf numFmtId="0" fontId="4" fillId="0" borderId="1" applyNumberFormat="0">
      <protection locked="0"/>
    </xf>
    <xf numFmtId="0" fontId="4" fillId="0" borderId="0"/>
    <xf numFmtId="0" fontId="2" fillId="0" borderId="0"/>
    <xf numFmtId="0" fontId="4"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2" fillId="0" borderId="0"/>
    <xf numFmtId="0" fontId="4" fillId="0" borderId="1" applyNumberFormat="0">
      <protection locked="0"/>
    </xf>
    <xf numFmtId="0" fontId="9" fillId="0" borderId="0"/>
    <xf numFmtId="0" fontId="4"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2" fillId="0" borderId="0"/>
    <xf numFmtId="0" fontId="4" fillId="0" borderId="1" applyNumberFormat="0">
      <protection locked="0"/>
    </xf>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9" fillId="0" borderId="0"/>
    <xf numFmtId="0" fontId="9" fillId="0" borderId="0"/>
    <xf numFmtId="0" fontId="1" fillId="0" borderId="0"/>
    <xf numFmtId="0" fontId="1" fillId="0" borderId="0"/>
    <xf numFmtId="0" fontId="1"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1"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xf numFmtId="0" fontId="2" fillId="0" borderId="0"/>
    <xf numFmtId="0" fontId="2" fillId="0" borderId="0"/>
    <xf numFmtId="0" fontId="2"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 fillId="0" borderId="0"/>
    <xf numFmtId="0" fontId="2" fillId="0" borderId="0"/>
    <xf numFmtId="0" fontId="2" fillId="0" borderId="0"/>
    <xf numFmtId="0" fontId="2" fillId="0" borderId="0"/>
    <xf numFmtId="0" fontId="2" fillId="0" borderId="0"/>
    <xf numFmtId="0" fontId="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1" fillId="0" borderId="0"/>
    <xf numFmtId="0" fontId="9" fillId="0" borderId="0"/>
    <xf numFmtId="0" fontId="4" fillId="0" borderId="0"/>
    <xf numFmtId="0" fontId="4" fillId="0" borderId="0"/>
    <xf numFmtId="0" fontId="4" fillId="0" borderId="0"/>
    <xf numFmtId="0" fontId="2" fillId="0" borderId="0"/>
    <xf numFmtId="9" fontId="2"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4"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2" fillId="0" borderId="0"/>
    <xf numFmtId="0" fontId="3" fillId="0" borderId="0">
      <alignment vertical="top"/>
    </xf>
    <xf numFmtId="0" fontId="4" fillId="0" borderId="0"/>
    <xf numFmtId="9" fontId="9" fillId="0" borderId="0" applyFont="0" applyFill="0" applyBorder="0" applyAlignment="0" applyProtection="0"/>
    <xf numFmtId="0" fontId="4" fillId="0" borderId="0"/>
    <xf numFmtId="0" fontId="4" fillId="0" borderId="0"/>
    <xf numFmtId="165" fontId="2" fillId="0" borderId="0" applyFont="0" applyFill="0" applyBorder="0" applyAlignment="0" applyProtection="0"/>
    <xf numFmtId="0" fontId="17" fillId="0" borderId="0"/>
    <xf numFmtId="165" fontId="17" fillId="0" borderId="0" applyFont="0" applyFill="0" applyBorder="0" applyAlignment="0" applyProtection="0"/>
    <xf numFmtId="165" fontId="4" fillId="0" borderId="0" applyFont="0" applyFill="0" applyBorder="0" applyAlignment="0" applyProtection="0"/>
    <xf numFmtId="165" fontId="9" fillId="0" borderId="0" applyFont="0" applyFill="0" applyBorder="0" applyAlignment="0" applyProtection="0"/>
    <xf numFmtId="165" fontId="2" fillId="0" borderId="0" applyFont="0" applyFill="0" applyBorder="0" applyAlignment="0" applyProtection="0"/>
    <xf numFmtId="165" fontId="4" fillId="0" borderId="0" applyFont="0" applyFill="0" applyBorder="0" applyAlignment="0" applyProtection="0"/>
    <xf numFmtId="9" fontId="17" fillId="0" borderId="0" applyFont="0" applyFill="0" applyBorder="0" applyAlignment="0" applyProtection="0"/>
    <xf numFmtId="0" fontId="9" fillId="0" borderId="0"/>
    <xf numFmtId="165" fontId="4" fillId="0" borderId="0" applyFont="0" applyFill="0" applyBorder="0" applyAlignment="0" applyProtection="0"/>
    <xf numFmtId="0" fontId="9" fillId="0" borderId="0"/>
    <xf numFmtId="0" fontId="2" fillId="0" borderId="0"/>
    <xf numFmtId="165" fontId="9" fillId="0" borderId="0" applyFont="0" applyFill="0" applyBorder="0" applyAlignment="0" applyProtection="0"/>
    <xf numFmtId="165" fontId="17" fillId="0" borderId="0" applyFont="0" applyFill="0" applyBorder="0" applyAlignment="0" applyProtection="0"/>
    <xf numFmtId="0" fontId="4" fillId="0" borderId="0" applyNumberFormat="0" applyFont="0" applyFill="0" applyBorder="0" applyAlignment="0" applyProtection="0">
      <alignment vertical="top"/>
    </xf>
    <xf numFmtId="0" fontId="9" fillId="0" borderId="0"/>
    <xf numFmtId="165" fontId="9" fillId="0" borderId="0" applyFont="0" applyFill="0" applyBorder="0" applyAlignment="0" applyProtection="0"/>
    <xf numFmtId="171" fontId="9" fillId="0" borderId="0" applyFont="0" applyFill="0" applyBorder="0" applyAlignment="0" applyProtection="0"/>
    <xf numFmtId="172" fontId="4" fillId="0" borderId="0" applyFont="0" applyFill="0" applyBorder="0" applyAlignment="0" applyProtection="0"/>
    <xf numFmtId="0" fontId="9" fillId="0" borderId="0"/>
    <xf numFmtId="0" fontId="18" fillId="0" borderId="0"/>
    <xf numFmtId="165" fontId="9" fillId="0" borderId="0" applyFont="0" applyFill="0" applyBorder="0" applyAlignment="0" applyProtection="0"/>
    <xf numFmtId="165" fontId="9" fillId="0" borderId="0" applyFont="0" applyFill="0" applyBorder="0" applyAlignment="0" applyProtection="0"/>
  </cellStyleXfs>
  <cellXfs count="533">
    <xf numFmtId="0" fontId="0" fillId="0" borderId="0" xfId="0"/>
    <xf numFmtId="0" fontId="20" fillId="0" borderId="4" xfId="290" applyFont="1" applyBorder="1" applyAlignment="1">
      <alignment horizontal="center" vertical="center"/>
    </xf>
    <xf numFmtId="0" fontId="20" fillId="0" borderId="13" xfId="290" applyFont="1" applyBorder="1" applyAlignment="1">
      <alignment horizontal="center" vertical="center"/>
    </xf>
    <xf numFmtId="0" fontId="9" fillId="0" borderId="0" xfId="0" applyFont="1"/>
    <xf numFmtId="0" fontId="14" fillId="0" borderId="33" xfId="0" applyFont="1" applyBorder="1" applyAlignment="1">
      <alignment vertical="center"/>
    </xf>
    <xf numFmtId="0" fontId="14" fillId="0" borderId="0" xfId="0" applyFont="1" applyAlignment="1">
      <alignment vertical="center"/>
    </xf>
    <xf numFmtId="0" fontId="26" fillId="5" borderId="36" xfId="290" applyFont="1" applyFill="1" applyBorder="1" applyAlignment="1">
      <alignment horizontal="center" vertical="center"/>
    </xf>
    <xf numFmtId="43" fontId="26" fillId="5" borderId="36" xfId="1" applyFont="1" applyFill="1" applyBorder="1" applyAlignment="1">
      <alignment horizontal="center" vertical="center"/>
    </xf>
    <xf numFmtId="0" fontId="14" fillId="0" borderId="36" xfId="0" applyFont="1" applyBorder="1" applyAlignment="1">
      <alignment vertical="center"/>
    </xf>
    <xf numFmtId="0" fontId="14" fillId="0" borderId="20" xfId="0" applyFont="1" applyBorder="1" applyAlignment="1">
      <alignment horizontal="justify" vertical="center"/>
    </xf>
    <xf numFmtId="0" fontId="27" fillId="0" borderId="20" xfId="0" applyFont="1" applyBorder="1" applyAlignment="1">
      <alignment horizontal="justify" vertical="center"/>
    </xf>
    <xf numFmtId="0" fontId="27" fillId="0" borderId="1" xfId="0" applyFont="1" applyBorder="1" applyAlignment="1">
      <alignment horizontal="justify" vertical="center"/>
    </xf>
    <xf numFmtId="0" fontId="14" fillId="0" borderId="1" xfId="0" applyFont="1" applyBorder="1" applyAlignment="1">
      <alignment vertical="center" wrapText="1"/>
    </xf>
    <xf numFmtId="0" fontId="14" fillId="0" borderId="20" xfId="0" applyFont="1" applyBorder="1" applyAlignment="1">
      <alignment horizontal="justify" vertical="center" wrapText="1"/>
    </xf>
    <xf numFmtId="0" fontId="14" fillId="0" borderId="1" xfId="0" applyFont="1" applyBorder="1" applyAlignment="1">
      <alignment horizontal="justify" vertical="center" wrapText="1"/>
    </xf>
    <xf numFmtId="0" fontId="14" fillId="0" borderId="1" xfId="0" applyFont="1" applyBorder="1" applyAlignment="1">
      <alignment vertical="center"/>
    </xf>
    <xf numFmtId="0" fontId="14" fillId="0" borderId="36" xfId="0" applyFont="1" applyBorder="1" applyAlignment="1">
      <alignment vertical="center" wrapText="1"/>
    </xf>
    <xf numFmtId="0" fontId="27" fillId="0" borderId="1" xfId="0" applyFont="1" applyBorder="1" applyAlignment="1">
      <alignment vertical="center" wrapText="1"/>
    </xf>
    <xf numFmtId="0" fontId="20" fillId="0" borderId="9" xfId="300" quotePrefix="1" applyFont="1" applyBorder="1" applyAlignment="1">
      <alignment horizontal="left" vertical="center"/>
    </xf>
    <xf numFmtId="0" fontId="20" fillId="0" borderId="0" xfId="300" applyFont="1" applyAlignment="1">
      <alignment horizontal="left" vertical="center"/>
    </xf>
    <xf numFmtId="0" fontId="20" fillId="0" borderId="0" xfId="300" applyFont="1" applyAlignment="1">
      <alignment horizontal="center" vertical="center"/>
    </xf>
    <xf numFmtId="0" fontId="19" fillId="0" borderId="35" xfId="300" applyFont="1" applyBorder="1" applyAlignment="1">
      <alignment horizontal="left" vertical="center"/>
    </xf>
    <xf numFmtId="0" fontId="19" fillId="0" borderId="33" xfId="300" applyFont="1" applyBorder="1" applyAlignment="1">
      <alignment horizontal="left" vertical="center" wrapText="1"/>
    </xf>
    <xf numFmtId="0" fontId="19" fillId="0" borderId="9" xfId="300" applyFont="1" applyBorder="1" applyAlignment="1">
      <alignment horizontal="left" vertical="center"/>
    </xf>
    <xf numFmtId="0" fontId="19" fillId="0" borderId="20" xfId="300" applyFont="1" applyBorder="1" applyAlignment="1">
      <alignment horizontal="left" vertical="center" wrapText="1"/>
    </xf>
    <xf numFmtId="0" fontId="19" fillId="0" borderId="24" xfId="300" applyFont="1" applyBorder="1" applyAlignment="1">
      <alignment horizontal="center" vertical="center"/>
    </xf>
    <xf numFmtId="0" fontId="19" fillId="0" borderId="30" xfId="300" applyFont="1" applyBorder="1" applyAlignment="1">
      <alignment horizontal="left" vertical="center"/>
    </xf>
    <xf numFmtId="0" fontId="22" fillId="0" borderId="2" xfId="300" applyFont="1" applyBorder="1" applyAlignment="1">
      <alignment horizontal="left" vertical="center" wrapText="1"/>
    </xf>
    <xf numFmtId="0" fontId="20" fillId="0" borderId="18" xfId="300" applyFont="1" applyBorder="1" applyAlignment="1">
      <alignment horizontal="center" vertical="center"/>
    </xf>
    <xf numFmtId="0" fontId="20" fillId="0" borderId="30" xfId="300" applyFont="1" applyBorder="1" applyAlignment="1">
      <alignment horizontal="left" vertical="center"/>
    </xf>
    <xf numFmtId="0" fontId="20" fillId="0" borderId="2" xfId="300" applyFont="1" applyBorder="1" applyAlignment="1">
      <alignment horizontal="left" vertical="center" wrapText="1"/>
    </xf>
    <xf numFmtId="0" fontId="19" fillId="0" borderId="2" xfId="300" applyFont="1" applyBorder="1" applyAlignment="1">
      <alignment horizontal="left" vertical="center" wrapText="1"/>
    </xf>
    <xf numFmtId="0" fontId="19" fillId="0" borderId="18" xfId="300" applyFont="1" applyBorder="1" applyAlignment="1">
      <alignment horizontal="center" vertical="center"/>
    </xf>
    <xf numFmtId="0" fontId="19" fillId="0" borderId="0" xfId="300" applyFont="1" applyAlignment="1">
      <alignment horizontal="left" vertical="center"/>
    </xf>
    <xf numFmtId="0" fontId="20" fillId="0" borderId="18" xfId="53" applyNumberFormat="1" applyFont="1" applyBorder="1" applyAlignment="1">
      <alignment horizontal="center" vertical="center"/>
    </xf>
    <xf numFmtId="0" fontId="20" fillId="0" borderId="2" xfId="265" applyFont="1" applyBorder="1" applyAlignment="1">
      <alignment horizontal="left" vertical="center" wrapText="1"/>
    </xf>
    <xf numFmtId="0" fontId="16" fillId="0" borderId="2" xfId="348" applyFont="1" applyBorder="1" applyAlignment="1">
      <alignment horizontal="left" vertical="center" wrapText="1"/>
    </xf>
    <xf numFmtId="0" fontId="19" fillId="0" borderId="21" xfId="300" applyFont="1" applyBorder="1" applyAlignment="1">
      <alignment horizontal="left" vertical="center"/>
    </xf>
    <xf numFmtId="0" fontId="20" fillId="0" borderId="34" xfId="300" quotePrefix="1" applyFont="1" applyBorder="1" applyAlignment="1">
      <alignment horizontal="left" vertical="center" wrapText="1"/>
    </xf>
    <xf numFmtId="0" fontId="20" fillId="0" borderId="8" xfId="300" applyFont="1" applyBorder="1" applyAlignment="1">
      <alignment horizontal="center" vertical="center"/>
    </xf>
    <xf numFmtId="0" fontId="20" fillId="0" borderId="20" xfId="300" applyFont="1" applyBorder="1" applyAlignment="1">
      <alignment horizontal="left" vertical="center" wrapText="1"/>
    </xf>
    <xf numFmtId="0" fontId="14" fillId="0" borderId="0" xfId="401" applyFont="1" applyAlignment="1">
      <alignment horizontal="left" vertical="center"/>
    </xf>
    <xf numFmtId="0" fontId="16" fillId="0" borderId="9" xfId="272" quotePrefix="1" applyFont="1" applyBorder="1" applyAlignment="1">
      <alignment horizontal="left" vertical="center"/>
    </xf>
    <xf numFmtId="0" fontId="28" fillId="0" borderId="0" xfId="581" applyFont="1" applyAlignment="1">
      <alignment horizontal="left" vertical="center"/>
    </xf>
    <xf numFmtId="0" fontId="16" fillId="0" borderId="0" xfId="342" applyFont="1" applyAlignment="1">
      <alignment horizontal="center" vertical="center"/>
    </xf>
    <xf numFmtId="43" fontId="16" fillId="0" borderId="0" xfId="1" applyFont="1" applyAlignment="1">
      <alignment horizontal="left" vertical="center"/>
    </xf>
    <xf numFmtId="0" fontId="16" fillId="0" borderId="0" xfId="272" applyFont="1" applyAlignment="1">
      <alignment horizontal="left" vertical="center"/>
    </xf>
    <xf numFmtId="0" fontId="13" fillId="0" borderId="11" xfId="348" applyFont="1" applyBorder="1" applyAlignment="1">
      <alignment horizontal="left" vertical="center"/>
    </xf>
    <xf numFmtId="0" fontId="13" fillId="0" borderId="6" xfId="348" applyFont="1" applyBorder="1" applyAlignment="1">
      <alignment horizontal="left" vertical="center"/>
    </xf>
    <xf numFmtId="4" fontId="13" fillId="0" borderId="6" xfId="159" applyNumberFormat="1" applyFont="1" applyBorder="1" applyAlignment="1">
      <alignment horizontal="center" vertical="center"/>
    </xf>
    <xf numFmtId="0" fontId="16" fillId="0" borderId="4" xfId="348" applyFont="1" applyBorder="1" applyAlignment="1">
      <alignment horizontal="left" vertical="center" wrapText="1"/>
    </xf>
    <xf numFmtId="0" fontId="28" fillId="0" borderId="2" xfId="348" applyFont="1" applyBorder="1" applyAlignment="1">
      <alignment horizontal="left" vertical="center" wrapText="1"/>
    </xf>
    <xf numFmtId="0" fontId="28" fillId="0" borderId="2" xfId="348" applyFont="1" applyBorder="1" applyAlignment="1">
      <alignment horizontal="center" vertical="center" wrapText="1"/>
    </xf>
    <xf numFmtId="0" fontId="13" fillId="0" borderId="4" xfId="348" applyFont="1" applyBorder="1" applyAlignment="1">
      <alignment horizontal="left" vertical="center" wrapText="1"/>
    </xf>
    <xf numFmtId="0" fontId="13" fillId="0" borderId="2" xfId="348" applyFont="1" applyBorder="1" applyAlignment="1">
      <alignment horizontal="left" vertical="center" wrapText="1"/>
    </xf>
    <xf numFmtId="0" fontId="16" fillId="0" borderId="2" xfId="348" applyFont="1" applyBorder="1" applyAlignment="1">
      <alignment horizontal="center" vertical="center" wrapText="1"/>
    </xf>
    <xf numFmtId="0" fontId="16" fillId="0" borderId="12" xfId="348" applyFont="1" applyBorder="1" applyAlignment="1">
      <alignment horizontal="left" vertical="center" wrapText="1"/>
    </xf>
    <xf numFmtId="0" fontId="16" fillId="0" borderId="7" xfId="348" applyFont="1" applyBorder="1" applyAlignment="1">
      <alignment horizontal="left" vertical="center" wrapText="1"/>
    </xf>
    <xf numFmtId="4" fontId="16" fillId="0" borderId="7" xfId="159" applyNumberFormat="1" applyFont="1" applyBorder="1" applyAlignment="1">
      <alignment horizontal="center" vertical="center" wrapText="1"/>
    </xf>
    <xf numFmtId="0" fontId="28" fillId="0" borderId="12" xfId="348" applyFont="1" applyBorder="1" applyAlignment="1">
      <alignment horizontal="left" vertical="center" wrapText="1"/>
    </xf>
    <xf numFmtId="0" fontId="28" fillId="0" borderId="7" xfId="348" applyFont="1" applyBorder="1" applyAlignment="1">
      <alignment horizontal="left" vertical="center" wrapText="1"/>
    </xf>
    <xf numFmtId="4" fontId="28" fillId="0" borderId="7" xfId="159" applyNumberFormat="1" applyFont="1" applyBorder="1" applyAlignment="1">
      <alignment horizontal="center" vertical="center" wrapText="1"/>
    </xf>
    <xf numFmtId="0" fontId="30" fillId="0" borderId="0" xfId="401" applyFont="1" applyAlignment="1">
      <alignment horizontal="left" vertical="center"/>
    </xf>
    <xf numFmtId="4" fontId="16" fillId="0" borderId="7" xfId="159" applyNumberFormat="1" applyFont="1" applyFill="1" applyBorder="1" applyAlignment="1">
      <alignment horizontal="center" vertical="center" wrapText="1"/>
    </xf>
    <xf numFmtId="4" fontId="16" fillId="0" borderId="2" xfId="159" applyNumberFormat="1" applyFont="1" applyBorder="1" applyAlignment="1">
      <alignment horizontal="center" vertical="center" wrapText="1"/>
    </xf>
    <xf numFmtId="0" fontId="16" fillId="0" borderId="2" xfId="0" applyFont="1" applyBorder="1" applyAlignment="1">
      <alignment wrapText="1"/>
    </xf>
    <xf numFmtId="0" fontId="28" fillId="0" borderId="5" xfId="348" applyFont="1" applyBorder="1" applyAlignment="1">
      <alignment horizontal="left" vertical="center" wrapText="1"/>
    </xf>
    <xf numFmtId="0" fontId="16" fillId="0" borderId="5" xfId="348" applyFont="1" applyBorder="1" applyAlignment="1">
      <alignment horizontal="left" vertical="center" wrapText="1"/>
    </xf>
    <xf numFmtId="0" fontId="16" fillId="0" borderId="0" xfId="401" applyFont="1" applyAlignment="1">
      <alignment horizontal="left" vertical="center"/>
    </xf>
    <xf numFmtId="4" fontId="16" fillId="0" borderId="0" xfId="401" applyNumberFormat="1" applyFont="1" applyAlignment="1">
      <alignment horizontal="center" vertical="center"/>
    </xf>
    <xf numFmtId="0" fontId="28" fillId="0" borderId="0" xfId="401" applyFont="1" applyAlignment="1">
      <alignment horizontal="left" vertical="center"/>
    </xf>
    <xf numFmtId="0" fontId="16" fillId="0" borderId="22" xfId="401" applyFont="1" applyBorder="1" applyAlignment="1">
      <alignment horizontal="left" vertical="center"/>
    </xf>
    <xf numFmtId="0" fontId="16" fillId="0" borderId="0" xfId="342" applyFont="1" applyAlignment="1">
      <alignment horizontal="left" vertical="center"/>
    </xf>
    <xf numFmtId="1" fontId="16" fillId="0" borderId="0" xfId="342" applyNumberFormat="1" applyFont="1" applyAlignment="1">
      <alignment horizontal="center" vertical="center"/>
    </xf>
    <xf numFmtId="0" fontId="16" fillId="0" borderId="0" xfId="342" applyFont="1" applyAlignment="1" applyProtection="1">
      <alignment horizontal="left" vertical="center"/>
      <protection locked="0"/>
    </xf>
    <xf numFmtId="0" fontId="13" fillId="0" borderId="49" xfId="348" applyFont="1" applyBorder="1" applyAlignment="1">
      <alignment horizontal="left" vertical="center"/>
    </xf>
    <xf numFmtId="0" fontId="13" fillId="0" borderId="47" xfId="348" applyFont="1" applyBorder="1" applyAlignment="1">
      <alignment horizontal="left" vertical="center"/>
    </xf>
    <xf numFmtId="0" fontId="28" fillId="0" borderId="20" xfId="348" applyFont="1" applyBorder="1" applyAlignment="1">
      <alignment horizontal="left" vertical="center" wrapText="1"/>
    </xf>
    <xf numFmtId="1" fontId="28" fillId="0" borderId="7" xfId="348" applyNumberFormat="1" applyFont="1" applyBorder="1" applyAlignment="1">
      <alignment horizontal="center" vertical="center" wrapText="1"/>
    </xf>
    <xf numFmtId="43" fontId="29" fillId="0" borderId="28" xfId="36" applyFont="1" applyBorder="1" applyAlignment="1">
      <alignment horizontal="left" vertical="center" wrapText="1"/>
    </xf>
    <xf numFmtId="0" fontId="16" fillId="0" borderId="30" xfId="348" applyFont="1" applyBorder="1" applyAlignment="1">
      <alignment horizontal="left" vertical="center" wrapText="1"/>
    </xf>
    <xf numFmtId="166" fontId="16" fillId="0" borderId="18" xfId="60" applyNumberFormat="1" applyFont="1" applyFill="1" applyBorder="1" applyAlignment="1">
      <alignment horizontal="left" vertical="center" wrapText="1"/>
    </xf>
    <xf numFmtId="1" fontId="16" fillId="0" borderId="2" xfId="60" applyNumberFormat="1" applyFont="1" applyFill="1" applyBorder="1" applyAlignment="1">
      <alignment horizontal="center" vertical="center" wrapText="1"/>
    </xf>
    <xf numFmtId="166" fontId="16" fillId="0" borderId="28" xfId="36" applyNumberFormat="1" applyFont="1" applyFill="1" applyBorder="1" applyAlignment="1">
      <alignment horizontal="left" vertical="center" wrapText="1"/>
    </xf>
    <xf numFmtId="166" fontId="16" fillId="0" borderId="2" xfId="60" applyNumberFormat="1" applyFont="1" applyFill="1" applyBorder="1" applyAlignment="1">
      <alignment horizontal="left" vertical="center" wrapText="1"/>
    </xf>
    <xf numFmtId="1" fontId="16" fillId="0" borderId="0" xfId="401" applyNumberFormat="1" applyFont="1" applyAlignment="1">
      <alignment horizontal="center" vertical="center"/>
    </xf>
    <xf numFmtId="1" fontId="13" fillId="0" borderId="8" xfId="572" applyNumberFormat="1" applyFont="1" applyBorder="1" applyAlignment="1">
      <alignment horizontal="center" vertical="center" wrapText="1"/>
    </xf>
    <xf numFmtId="43" fontId="13" fillId="0" borderId="8" xfId="36" applyFont="1" applyBorder="1" applyAlignment="1">
      <alignment horizontal="left" vertical="center" wrapText="1"/>
    </xf>
    <xf numFmtId="0" fontId="13" fillId="0" borderId="0" xfId="401" applyFont="1" applyAlignment="1">
      <alignment horizontal="left" vertical="center"/>
    </xf>
    <xf numFmtId="43" fontId="13" fillId="0" borderId="0" xfId="1" applyFont="1" applyAlignment="1">
      <alignment horizontal="left" vertical="center"/>
    </xf>
    <xf numFmtId="43" fontId="16" fillId="0" borderId="0" xfId="36" applyFont="1" applyAlignment="1">
      <alignment horizontal="left" vertical="center"/>
    </xf>
    <xf numFmtId="0" fontId="16" fillId="0" borderId="20" xfId="272" quotePrefix="1" applyFont="1" applyBorder="1" applyAlignment="1">
      <alignment horizontal="left" vertical="center"/>
    </xf>
    <xf numFmtId="0" fontId="28" fillId="0" borderId="20" xfId="581" applyFont="1" applyBorder="1" applyAlignment="1">
      <alignment horizontal="left" vertical="center"/>
    </xf>
    <xf numFmtId="0" fontId="16" fillId="0" borderId="20" xfId="1" applyNumberFormat="1" applyFont="1" applyBorder="1" applyAlignment="1">
      <alignment horizontal="center" vertical="center"/>
    </xf>
    <xf numFmtId="43" fontId="16" fillId="0" borderId="20" xfId="1" applyFont="1" applyBorder="1" applyAlignment="1" applyProtection="1">
      <alignment horizontal="left" vertical="center"/>
      <protection locked="0"/>
    </xf>
    <xf numFmtId="0" fontId="13" fillId="0" borderId="36" xfId="348" applyFont="1" applyBorder="1" applyAlignment="1">
      <alignment horizontal="left" vertical="center"/>
    </xf>
    <xf numFmtId="0" fontId="13" fillId="0" borderId="20" xfId="348" applyFont="1" applyBorder="1" applyAlignment="1">
      <alignment horizontal="left" vertical="center"/>
    </xf>
    <xf numFmtId="0" fontId="13" fillId="0" borderId="20" xfId="1" applyNumberFormat="1" applyFont="1" applyBorder="1" applyAlignment="1">
      <alignment horizontal="center" vertical="center"/>
    </xf>
    <xf numFmtId="0" fontId="28" fillId="0" borderId="2" xfId="1" applyNumberFormat="1" applyFont="1" applyBorder="1" applyAlignment="1">
      <alignment horizontal="center" vertical="center" wrapText="1"/>
    </xf>
    <xf numFmtId="0" fontId="16" fillId="0" borderId="2" xfId="1" applyNumberFormat="1" applyFont="1" applyBorder="1" applyAlignment="1">
      <alignment horizontal="center" vertical="center" wrapText="1"/>
    </xf>
    <xf numFmtId="43" fontId="14" fillId="0" borderId="0" xfId="66" applyFont="1" applyAlignment="1">
      <alignment horizontal="left" vertical="center"/>
    </xf>
    <xf numFmtId="0" fontId="13" fillId="0" borderId="7" xfId="348" applyFont="1" applyBorder="1" applyAlignment="1">
      <alignment horizontal="left" vertical="center" wrapText="1"/>
    </xf>
    <xf numFmtId="43" fontId="15" fillId="0" borderId="0" xfId="1" applyFont="1" applyAlignment="1">
      <alignment horizontal="left" vertical="center"/>
    </xf>
    <xf numFmtId="0" fontId="15" fillId="0" borderId="0" xfId="401" applyFont="1" applyAlignment="1">
      <alignment horizontal="left" vertical="center"/>
    </xf>
    <xf numFmtId="43" fontId="15" fillId="0" borderId="0" xfId="66" applyFont="1" applyAlignment="1">
      <alignment horizontal="left" vertical="center"/>
    </xf>
    <xf numFmtId="0" fontId="14" fillId="3" borderId="0" xfId="401" applyFont="1" applyFill="1" applyAlignment="1">
      <alignment horizontal="left" vertical="center"/>
    </xf>
    <xf numFmtId="0" fontId="20" fillId="0" borderId="2" xfId="348" applyFont="1" applyBorder="1" applyAlignment="1">
      <alignment horizontal="left" vertical="center" wrapText="1"/>
    </xf>
    <xf numFmtId="0" fontId="16" fillId="0" borderId="2" xfId="0" applyFont="1" applyBorder="1" applyAlignment="1">
      <alignment horizontal="left" vertical="center"/>
    </xf>
    <xf numFmtId="0" fontId="16" fillId="0" borderId="20" xfId="401" applyFont="1" applyBorder="1" applyAlignment="1">
      <alignment horizontal="center" vertical="center"/>
    </xf>
    <xf numFmtId="0" fontId="16" fillId="0" borderId="20" xfId="348" applyFont="1" applyBorder="1" applyAlignment="1">
      <alignment horizontal="left" vertical="center" wrapText="1"/>
    </xf>
    <xf numFmtId="0" fontId="29" fillId="0" borderId="2" xfId="348" applyFont="1" applyBorder="1" applyAlignment="1">
      <alignment horizontal="left" vertical="center" wrapText="1"/>
    </xf>
    <xf numFmtId="0" fontId="16" fillId="0" borderId="20" xfId="0" applyFont="1" applyBorder="1" applyAlignment="1">
      <alignment horizontal="left" vertical="center"/>
    </xf>
    <xf numFmtId="0" fontId="13" fillId="0" borderId="2" xfId="0" applyFont="1" applyBorder="1" applyAlignment="1">
      <alignment horizontal="left" vertical="center"/>
    </xf>
    <xf numFmtId="0" fontId="14" fillId="2" borderId="0" xfId="401" applyFont="1" applyFill="1" applyAlignment="1">
      <alignment horizontal="left" vertical="center"/>
    </xf>
    <xf numFmtId="0" fontId="33" fillId="0" borderId="20" xfId="0" applyFont="1" applyBorder="1" applyAlignment="1">
      <alignment horizontal="left" vertical="center"/>
    </xf>
    <xf numFmtId="0" fontId="29" fillId="0" borderId="20" xfId="0" applyFont="1" applyBorder="1" applyAlignment="1">
      <alignment horizontal="left" vertical="center" wrapText="1"/>
    </xf>
    <xf numFmtId="0" fontId="28" fillId="0" borderId="20" xfId="0" applyFont="1" applyBorder="1" applyAlignment="1">
      <alignment horizontal="left" vertical="center" wrapText="1"/>
    </xf>
    <xf numFmtId="0" fontId="13" fillId="0" borderId="20" xfId="0" applyFont="1" applyBorder="1" applyAlignment="1">
      <alignment horizontal="left" vertical="center" wrapText="1"/>
    </xf>
    <xf numFmtId="0" fontId="22" fillId="0" borderId="2" xfId="393" applyFont="1" applyBorder="1" applyAlignment="1">
      <alignment horizontal="left" vertical="center" wrapText="1"/>
    </xf>
    <xf numFmtId="43" fontId="30" fillId="0" borderId="0" xfId="66" applyFont="1" applyAlignment="1">
      <alignment horizontal="left" vertical="center"/>
    </xf>
    <xf numFmtId="0" fontId="16" fillId="0" borderId="2" xfId="265" applyFont="1" applyBorder="1" applyAlignment="1">
      <alignment horizontal="left" vertical="center" wrapText="1"/>
    </xf>
    <xf numFmtId="0" fontId="13" fillId="0" borderId="2" xfId="393" applyFont="1" applyBorder="1" applyAlignment="1">
      <alignment horizontal="left" vertical="center" wrapText="1"/>
    </xf>
    <xf numFmtId="0" fontId="13" fillId="0" borderId="20" xfId="0" applyFont="1" applyBorder="1" applyAlignment="1">
      <alignment horizontal="left" vertical="center"/>
    </xf>
    <xf numFmtId="0" fontId="34" fillId="0" borderId="7" xfId="265" applyFont="1" applyBorder="1" applyAlignment="1">
      <alignment horizontal="left" vertical="center" wrapText="1"/>
    </xf>
    <xf numFmtId="0" fontId="34" fillId="0" borderId="20" xfId="0" applyFont="1" applyBorder="1" applyAlignment="1">
      <alignment horizontal="left" vertical="center"/>
    </xf>
    <xf numFmtId="0" fontId="35" fillId="2" borderId="0" xfId="401" applyFont="1" applyFill="1" applyAlignment="1">
      <alignment horizontal="left" vertical="center"/>
    </xf>
    <xf numFmtId="43" fontId="35" fillId="2" borderId="0" xfId="66" applyFont="1" applyFill="1" applyAlignment="1">
      <alignment horizontal="left" vertical="center"/>
    </xf>
    <xf numFmtId="0" fontId="13" fillId="0" borderId="34" xfId="1" applyNumberFormat="1" applyFont="1" applyBorder="1" applyAlignment="1">
      <alignment horizontal="center" vertical="center" wrapText="1"/>
    </xf>
    <xf numFmtId="43" fontId="16" fillId="0" borderId="20" xfId="1" applyFont="1" applyBorder="1" applyAlignment="1">
      <alignment horizontal="left" vertical="center"/>
    </xf>
    <xf numFmtId="43" fontId="16" fillId="0" borderId="0" xfId="66" applyFont="1" applyAlignment="1">
      <alignment horizontal="left" vertical="center"/>
    </xf>
    <xf numFmtId="43" fontId="13" fillId="0" borderId="0" xfId="66" applyFont="1" applyAlignment="1">
      <alignment horizontal="left" vertical="center"/>
    </xf>
    <xf numFmtId="43" fontId="16" fillId="3" borderId="0" xfId="1" applyFont="1" applyFill="1" applyAlignment="1">
      <alignment horizontal="left" vertical="center"/>
    </xf>
    <xf numFmtId="0" fontId="16" fillId="3" borderId="0" xfId="401" applyFont="1" applyFill="1" applyAlignment="1">
      <alignment horizontal="left" vertical="center"/>
    </xf>
    <xf numFmtId="43" fontId="16" fillId="2" borderId="0" xfId="1" applyFont="1" applyFill="1" applyAlignment="1">
      <alignment horizontal="left" vertical="center"/>
    </xf>
    <xf numFmtId="0" fontId="16" fillId="2" borderId="0" xfId="401" applyFont="1" applyFill="1" applyAlignment="1">
      <alignment horizontal="left" vertical="center"/>
    </xf>
    <xf numFmtId="0" fontId="16" fillId="0" borderId="20" xfId="0" applyFont="1" applyBorder="1" applyAlignment="1">
      <alignment horizontal="left" vertical="center" wrapText="1"/>
    </xf>
    <xf numFmtId="43" fontId="28" fillId="0" borderId="0" xfId="66" applyFont="1" applyAlignment="1">
      <alignment horizontal="left" vertical="center"/>
    </xf>
    <xf numFmtId="43" fontId="34" fillId="2" borderId="0" xfId="1" applyFont="1" applyFill="1" applyAlignment="1">
      <alignment horizontal="left" vertical="center"/>
    </xf>
    <xf numFmtId="0" fontId="34" fillId="2" borderId="0" xfId="401" applyFont="1" applyFill="1" applyAlignment="1">
      <alignment horizontal="left" vertical="center"/>
    </xf>
    <xf numFmtId="43" fontId="34" fillId="2" borderId="0" xfId="66" applyFont="1" applyFill="1" applyAlignment="1">
      <alignment horizontal="left" vertical="center"/>
    </xf>
    <xf numFmtId="0" fontId="16" fillId="0" borderId="20" xfId="401" applyFont="1" applyBorder="1" applyAlignment="1">
      <alignment horizontal="left" vertical="center"/>
    </xf>
    <xf numFmtId="0" fontId="16" fillId="0" borderId="20" xfId="272" quotePrefix="1" applyFont="1" applyBorder="1" applyAlignment="1">
      <alignment horizontal="left"/>
    </xf>
    <xf numFmtId="0" fontId="16" fillId="0" borderId="0" xfId="272" applyFont="1" applyAlignment="1">
      <alignment horizontal="left"/>
    </xf>
    <xf numFmtId="0" fontId="28" fillId="0" borderId="20" xfId="581" applyFont="1" applyBorder="1" applyAlignment="1">
      <alignment horizontal="left" wrapText="1"/>
    </xf>
    <xf numFmtId="1" fontId="16" fillId="0" borderId="20" xfId="342" applyNumberFormat="1" applyFont="1" applyBorder="1" applyAlignment="1">
      <alignment horizontal="center" vertical="center"/>
    </xf>
    <xf numFmtId="43" fontId="16" fillId="0" borderId="20" xfId="1" applyFont="1" applyFill="1" applyBorder="1" applyAlignment="1" applyProtection="1">
      <alignment horizontal="center" vertical="center"/>
      <protection locked="0"/>
    </xf>
    <xf numFmtId="0" fontId="13" fillId="0" borderId="33" xfId="348" applyFont="1" applyBorder="1" applyAlignment="1">
      <alignment horizontal="left"/>
    </xf>
    <xf numFmtId="0" fontId="13" fillId="0" borderId="33" xfId="348" applyFont="1" applyBorder="1" applyAlignment="1">
      <alignment horizontal="left" wrapText="1"/>
    </xf>
    <xf numFmtId="0" fontId="14" fillId="0" borderId="0" xfId="401" applyFont="1" applyAlignment="1">
      <alignment horizontal="left"/>
    </xf>
    <xf numFmtId="0" fontId="13" fillId="0" borderId="20" xfId="348" applyFont="1" applyBorder="1" applyAlignment="1">
      <alignment horizontal="left"/>
    </xf>
    <xf numFmtId="0" fontId="13" fillId="0" borderId="20" xfId="348" applyFont="1" applyBorder="1" applyAlignment="1">
      <alignment horizontal="left" wrapText="1"/>
    </xf>
    <xf numFmtId="0" fontId="16" fillId="0" borderId="2" xfId="348" applyFont="1" applyBorder="1" applyAlignment="1">
      <alignment horizontal="left" wrapText="1"/>
    </xf>
    <xf numFmtId="0" fontId="28" fillId="0" borderId="2" xfId="348" applyFont="1" applyBorder="1" applyAlignment="1">
      <alignment horizontal="left" wrapText="1"/>
    </xf>
    <xf numFmtId="43" fontId="29" fillId="0" borderId="2" xfId="1" applyFont="1" applyFill="1" applyBorder="1" applyAlignment="1">
      <alignment horizontal="center" vertical="center" wrapText="1"/>
    </xf>
    <xf numFmtId="0" fontId="13" fillId="0" borderId="20" xfId="0" applyFont="1" applyBorder="1" applyAlignment="1">
      <alignment horizontal="left" wrapText="1"/>
    </xf>
    <xf numFmtId="0" fontId="13" fillId="0" borderId="2" xfId="348" applyFont="1" applyBorder="1" applyAlignment="1">
      <alignment horizontal="left" wrapText="1"/>
    </xf>
    <xf numFmtId="0" fontId="16" fillId="0" borderId="20" xfId="0" applyFont="1" applyBorder="1" applyAlignment="1">
      <alignment horizontal="left" wrapText="1"/>
    </xf>
    <xf numFmtId="43" fontId="20" fillId="0" borderId="2" xfId="1" applyFont="1" applyFill="1" applyBorder="1" applyAlignment="1" applyProtection="1">
      <alignment horizontal="center" vertical="center"/>
      <protection locked="0"/>
    </xf>
    <xf numFmtId="0" fontId="33" fillId="0" borderId="20" xfId="0" applyFont="1" applyBorder="1" applyAlignment="1">
      <alignment horizontal="left" wrapText="1"/>
    </xf>
    <xf numFmtId="0" fontId="16" fillId="0" borderId="7" xfId="348" applyFont="1" applyBorder="1" applyAlignment="1">
      <alignment horizontal="left" wrapText="1"/>
    </xf>
    <xf numFmtId="43" fontId="16" fillId="0" borderId="2" xfId="1" applyFont="1" applyFill="1" applyBorder="1" applyAlignment="1">
      <alignment horizontal="center" vertical="center" wrapText="1"/>
    </xf>
    <xf numFmtId="43" fontId="14" fillId="0" borderId="0" xfId="66" applyFont="1" applyFill="1" applyAlignment="1">
      <alignment horizontal="left"/>
    </xf>
    <xf numFmtId="4" fontId="16" fillId="0" borderId="2" xfId="159" applyNumberFormat="1" applyFont="1" applyFill="1" applyBorder="1" applyAlignment="1">
      <alignment horizontal="center" vertical="center" wrapText="1"/>
    </xf>
    <xf numFmtId="43" fontId="28" fillId="0" borderId="2" xfId="1" applyFont="1" applyFill="1" applyBorder="1" applyAlignment="1">
      <alignment horizontal="center" vertical="center" wrapText="1"/>
    </xf>
    <xf numFmtId="0" fontId="36" fillId="0" borderId="20" xfId="0" applyFont="1" applyBorder="1" applyAlignment="1">
      <alignment horizontal="left" wrapText="1"/>
    </xf>
    <xf numFmtId="43" fontId="16" fillId="0" borderId="2" xfId="1" applyFont="1" applyFill="1" applyBorder="1" applyAlignment="1" applyProtection="1">
      <alignment horizontal="center" vertical="center" wrapText="1"/>
      <protection locked="0"/>
    </xf>
    <xf numFmtId="0" fontId="29" fillId="0" borderId="2" xfId="348" applyFont="1" applyBorder="1" applyAlignment="1">
      <alignment horizontal="left" wrapText="1"/>
    </xf>
    <xf numFmtId="0" fontId="16" fillId="0" borderId="2" xfId="401" applyFont="1" applyBorder="1" applyAlignment="1">
      <alignment horizontal="left"/>
    </xf>
    <xf numFmtId="0" fontId="13" fillId="0" borderId="2" xfId="401" applyFont="1" applyBorder="1" applyAlignment="1">
      <alignment horizontal="left" wrapText="1"/>
    </xf>
    <xf numFmtId="0" fontId="14" fillId="0" borderId="0" xfId="395" applyFont="1" applyAlignment="1">
      <alignment horizontal="left"/>
    </xf>
    <xf numFmtId="43" fontId="19" fillId="0" borderId="34" xfId="1" applyFont="1" applyFill="1" applyBorder="1" applyAlignment="1" applyProtection="1">
      <alignment horizontal="center" vertical="center"/>
      <protection locked="0"/>
    </xf>
    <xf numFmtId="0" fontId="14" fillId="0" borderId="20" xfId="401" applyFont="1" applyBorder="1" applyAlignment="1">
      <alignment horizontal="left"/>
    </xf>
    <xf numFmtId="0" fontId="14" fillId="0" borderId="20" xfId="401" applyFont="1" applyBorder="1" applyAlignment="1">
      <alignment horizontal="left" wrapText="1"/>
    </xf>
    <xf numFmtId="43" fontId="14" fillId="0" borderId="20" xfId="1" applyFont="1" applyFill="1" applyBorder="1" applyAlignment="1">
      <alignment horizontal="center" vertical="center"/>
    </xf>
    <xf numFmtId="1" fontId="16" fillId="0" borderId="20" xfId="1" applyNumberFormat="1" applyFont="1" applyBorder="1" applyAlignment="1" applyProtection="1">
      <alignment horizontal="center" vertical="center"/>
      <protection locked="0"/>
    </xf>
    <xf numFmtId="3" fontId="16" fillId="0" borderId="0" xfId="401" applyNumberFormat="1" applyFont="1" applyAlignment="1">
      <alignment horizontal="left" vertical="center"/>
    </xf>
    <xf numFmtId="1" fontId="16" fillId="0" borderId="20" xfId="401" applyNumberFormat="1" applyFont="1" applyBorder="1" applyAlignment="1">
      <alignment horizontal="center" vertical="center"/>
    </xf>
    <xf numFmtId="1" fontId="16" fillId="0" borderId="20" xfId="1" applyNumberFormat="1" applyFont="1" applyBorder="1" applyAlignment="1">
      <alignment horizontal="center" vertical="center"/>
    </xf>
    <xf numFmtId="43" fontId="16" fillId="2" borderId="0" xfId="66" applyFont="1" applyFill="1" applyAlignment="1">
      <alignment horizontal="left" vertical="center"/>
    </xf>
    <xf numFmtId="43" fontId="29" fillId="0" borderId="0" xfId="1" applyFont="1" applyAlignment="1">
      <alignment horizontal="left" vertical="center"/>
    </xf>
    <xf numFmtId="1" fontId="13" fillId="0" borderId="34" xfId="572" applyNumberFormat="1" applyFont="1" applyBorder="1" applyAlignment="1">
      <alignment horizontal="center" vertical="center" wrapText="1"/>
    </xf>
    <xf numFmtId="1" fontId="13" fillId="0" borderId="34" xfId="1" applyNumberFormat="1" applyFont="1" applyFill="1" applyBorder="1" applyAlignment="1">
      <alignment horizontal="center" vertical="center" wrapText="1"/>
    </xf>
    <xf numFmtId="3" fontId="16" fillId="0" borderId="20" xfId="342" applyNumberFormat="1" applyFont="1" applyBorder="1" applyAlignment="1">
      <alignment horizontal="center" vertical="center"/>
    </xf>
    <xf numFmtId="1" fontId="16" fillId="0" borderId="17" xfId="1" applyNumberFormat="1" applyFont="1" applyBorder="1" applyAlignment="1" applyProtection="1">
      <alignment horizontal="center" vertical="center"/>
      <protection locked="0"/>
    </xf>
    <xf numFmtId="1" fontId="29" fillId="0" borderId="17" xfId="1" applyNumberFormat="1" applyFont="1" applyBorder="1" applyAlignment="1">
      <alignment horizontal="center" vertical="center" wrapText="1"/>
    </xf>
    <xf numFmtId="0" fontId="16" fillId="0" borderId="2" xfId="348" applyFont="1" applyFill="1" applyBorder="1" applyAlignment="1">
      <alignment horizontal="left" vertical="center" wrapText="1"/>
    </xf>
    <xf numFmtId="1" fontId="16" fillId="0" borderId="17" xfId="1" applyNumberFormat="1" applyFont="1" applyFill="1" applyBorder="1" applyAlignment="1">
      <alignment horizontal="center" vertical="center" wrapText="1"/>
    </xf>
    <xf numFmtId="1" fontId="16" fillId="0" borderId="17" xfId="1" applyNumberFormat="1" applyFont="1" applyFill="1" applyBorder="1" applyAlignment="1" applyProtection="1">
      <alignment horizontal="center" vertical="center" wrapText="1"/>
      <protection locked="0"/>
    </xf>
    <xf numFmtId="1" fontId="13" fillId="0" borderId="50" xfId="1" applyNumberFormat="1" applyFont="1" applyFill="1" applyBorder="1" applyAlignment="1">
      <alignment horizontal="center" vertical="center" wrapText="1"/>
    </xf>
    <xf numFmtId="0" fontId="13" fillId="0" borderId="0" xfId="0" applyFont="1" applyAlignment="1">
      <alignment horizontal="left" vertical="center"/>
    </xf>
    <xf numFmtId="0" fontId="16" fillId="4" borderId="2" xfId="348" applyFont="1" applyFill="1" applyBorder="1" applyAlignment="1">
      <alignment horizontal="left" vertical="center" wrapText="1"/>
    </xf>
    <xf numFmtId="3" fontId="16" fillId="0" borderId="20" xfId="401" applyNumberFormat="1" applyFont="1" applyBorder="1" applyAlignment="1">
      <alignment horizontal="center" vertical="center"/>
    </xf>
    <xf numFmtId="0" fontId="29" fillId="0" borderId="2" xfId="0" applyFont="1" applyBorder="1" applyAlignment="1">
      <alignment horizontal="left" vertical="center" wrapText="1"/>
    </xf>
    <xf numFmtId="0" fontId="28" fillId="0" borderId="2" xfId="0" applyFont="1" applyBorder="1" applyAlignment="1">
      <alignment horizontal="left" vertical="center" wrapText="1"/>
    </xf>
    <xf numFmtId="0" fontId="13" fillId="0" borderId="2" xfId="0" applyFont="1" applyBorder="1" applyAlignment="1">
      <alignment horizontal="left" vertical="center" wrapText="1"/>
    </xf>
    <xf numFmtId="0" fontId="28" fillId="0" borderId="32" xfId="348" applyFont="1" applyBorder="1" applyAlignment="1">
      <alignment horizontal="left" vertical="center" wrapText="1"/>
    </xf>
    <xf numFmtId="0" fontId="13" fillId="0" borderId="7" xfId="348" applyFont="1" applyBorder="1" applyAlignment="1">
      <alignment horizontal="left" wrapText="1"/>
    </xf>
    <xf numFmtId="0" fontId="20" fillId="0" borderId="0" xfId="290" applyFont="1"/>
    <xf numFmtId="0" fontId="19" fillId="0" borderId="14" xfId="290" applyFont="1" applyBorder="1" applyAlignment="1">
      <alignment horizontal="center" vertical="top"/>
    </xf>
    <xf numFmtId="0" fontId="19" fillId="0" borderId="15" xfId="290" applyFont="1" applyBorder="1" applyAlignment="1">
      <alignment horizontal="left" vertical="top" wrapText="1"/>
    </xf>
    <xf numFmtId="43" fontId="19" fillId="0" borderId="31" xfId="1" applyFont="1" applyBorder="1" applyAlignment="1">
      <alignment horizontal="center" vertical="top" wrapText="1"/>
    </xf>
    <xf numFmtId="0" fontId="20" fillId="0" borderId="0" xfId="290" applyFont="1" applyAlignment="1">
      <alignment vertical="top"/>
    </xf>
    <xf numFmtId="0" fontId="20" fillId="0" borderId="17" xfId="290" applyFont="1" applyBorder="1" applyAlignment="1">
      <alignment horizontal="left" vertical="center" wrapText="1"/>
    </xf>
    <xf numFmtId="43" fontId="20" fillId="0" borderId="20" xfId="1" applyFont="1" applyFill="1" applyBorder="1" applyAlignment="1">
      <alignment vertical="center"/>
    </xf>
    <xf numFmtId="43" fontId="20" fillId="0" borderId="0" xfId="1" applyFont="1"/>
    <xf numFmtId="43" fontId="20" fillId="4" borderId="2" xfId="1" applyFont="1" applyFill="1" applyBorder="1" applyAlignment="1">
      <alignment vertical="center"/>
    </xf>
    <xf numFmtId="43" fontId="20" fillId="0" borderId="2" xfId="1" applyFont="1" applyBorder="1" applyAlignment="1">
      <alignment vertical="center"/>
    </xf>
    <xf numFmtId="0" fontId="19" fillId="0" borderId="13" xfId="290" applyFont="1" applyBorder="1" applyAlignment="1">
      <alignment horizontal="center" vertical="center"/>
    </xf>
    <xf numFmtId="0" fontId="19" fillId="0" borderId="19" xfId="290" applyFont="1" applyBorder="1" applyAlignment="1">
      <alignment horizontal="left" vertical="center" wrapText="1"/>
    </xf>
    <xf numFmtId="43" fontId="40" fillId="0" borderId="5" xfId="1" applyFont="1" applyBorder="1" applyAlignment="1"/>
    <xf numFmtId="0" fontId="19" fillId="0" borderId="0" xfId="290" applyFont="1"/>
    <xf numFmtId="0" fontId="20" fillId="0" borderId="19" xfId="290" applyFont="1" applyBorder="1" applyAlignment="1">
      <alignment horizontal="left" vertical="center" wrapText="1"/>
    </xf>
    <xf numFmtId="43" fontId="41" fillId="0" borderId="5" xfId="1" applyFont="1" applyBorder="1" applyAlignment="1"/>
    <xf numFmtId="0" fontId="20" fillId="0" borderId="33" xfId="290" applyFont="1" applyBorder="1" applyAlignment="1">
      <alignment horizontal="center" vertical="top"/>
    </xf>
    <xf numFmtId="0" fontId="19" fillId="0" borderId="33" xfId="290" applyFont="1" applyBorder="1" applyAlignment="1">
      <alignment horizontal="left" vertical="center" wrapText="1"/>
    </xf>
    <xf numFmtId="43" fontId="40" fillId="0" borderId="33" xfId="1" applyFont="1" applyBorder="1" applyAlignment="1">
      <alignment vertical="center"/>
    </xf>
    <xf numFmtId="43" fontId="20" fillId="0" borderId="0" xfId="290" applyNumberFormat="1" applyFont="1"/>
    <xf numFmtId="0" fontId="20" fillId="0" borderId="0" xfId="290" applyFont="1" applyAlignment="1">
      <alignment horizontal="centerContinuous" vertical="top"/>
    </xf>
    <xf numFmtId="0" fontId="20" fillId="0" borderId="0" xfId="290" applyFont="1" applyAlignment="1">
      <alignment vertical="top" wrapText="1"/>
    </xf>
    <xf numFmtId="43" fontId="41" fillId="0" borderId="0" xfId="1" applyFont="1" applyAlignment="1">
      <alignment horizontal="right"/>
    </xf>
    <xf numFmtId="0" fontId="41" fillId="0" borderId="0" xfId="290" applyFont="1" applyAlignment="1">
      <alignment horizontal="centerContinuous" vertical="top"/>
    </xf>
    <xf numFmtId="0" fontId="41" fillId="0" borderId="0" xfId="290" applyFont="1" applyAlignment="1">
      <alignment vertical="top" wrapText="1"/>
    </xf>
    <xf numFmtId="9" fontId="41" fillId="0" borderId="0" xfId="702" applyFont="1" applyAlignment="1">
      <alignment horizontal="right"/>
    </xf>
    <xf numFmtId="43" fontId="20" fillId="0" borderId="0" xfId="1" applyFont="1" applyAlignment="1">
      <alignment horizontal="right"/>
    </xf>
    <xf numFmtId="43" fontId="20" fillId="0" borderId="10" xfId="1" applyFont="1" applyBorder="1" applyAlignment="1">
      <alignment horizontal="right"/>
    </xf>
    <xf numFmtId="4" fontId="13" fillId="0" borderId="15" xfId="159" applyNumberFormat="1" applyFont="1" applyBorder="1" applyAlignment="1">
      <alignment horizontal="center" vertical="center"/>
    </xf>
    <xf numFmtId="0" fontId="16" fillId="0" borderId="2" xfId="348" applyFont="1" applyBorder="1" applyAlignment="1">
      <alignment horizontal="left" vertical="top" wrapText="1"/>
    </xf>
    <xf numFmtId="43" fontId="13" fillId="0" borderId="48" xfId="1" applyFont="1" applyBorder="1" applyAlignment="1" applyProtection="1">
      <alignment horizontal="left" vertical="center"/>
      <protection locked="0"/>
    </xf>
    <xf numFmtId="0" fontId="13" fillId="0" borderId="33" xfId="36" applyNumberFormat="1" applyFont="1" applyBorder="1" applyAlignment="1" applyProtection="1">
      <alignment horizontal="left" vertical="center"/>
      <protection locked="0"/>
    </xf>
    <xf numFmtId="4" fontId="13" fillId="0" borderId="33" xfId="159" applyNumberFormat="1" applyFont="1" applyBorder="1" applyAlignment="1">
      <alignment horizontal="left" vertical="center"/>
    </xf>
    <xf numFmtId="0" fontId="28" fillId="0" borderId="20" xfId="581" applyFont="1" applyBorder="1" applyAlignment="1">
      <alignment horizontal="center" vertical="center" wrapText="1"/>
    </xf>
    <xf numFmtId="0" fontId="13" fillId="0" borderId="33" xfId="348" applyFont="1" applyBorder="1" applyAlignment="1">
      <alignment horizontal="center" vertical="center"/>
    </xf>
    <xf numFmtId="0" fontId="13" fillId="0" borderId="20" xfId="348" applyFont="1" applyBorder="1" applyAlignment="1">
      <alignment horizontal="center" vertical="center" wrapText="1"/>
    </xf>
    <xf numFmtId="0" fontId="13" fillId="0" borderId="20" xfId="0" applyFont="1" applyBorder="1" applyAlignment="1">
      <alignment horizontal="center" vertical="center" wrapText="1"/>
    </xf>
    <xf numFmtId="0" fontId="13" fillId="0" borderId="2" xfId="348" applyFont="1" applyBorder="1" applyAlignment="1">
      <alignment horizontal="center" vertical="center" wrapText="1"/>
    </xf>
    <xf numFmtId="166" fontId="16" fillId="0" borderId="2" xfId="60" applyNumberFormat="1" applyFont="1" applyFill="1" applyBorder="1" applyAlignment="1">
      <alignment horizontal="center" vertical="center" wrapText="1"/>
    </xf>
    <xf numFmtId="0" fontId="16" fillId="0" borderId="7" xfId="348" applyFont="1" applyBorder="1" applyAlignment="1">
      <alignment horizontal="center" vertical="center" wrapText="1"/>
    </xf>
    <xf numFmtId="0" fontId="16" fillId="0" borderId="2" xfId="401" applyFont="1" applyBorder="1" applyAlignment="1">
      <alignment horizontal="center" vertical="center"/>
    </xf>
    <xf numFmtId="0" fontId="14" fillId="0" borderId="2" xfId="401" applyFont="1" applyBorder="1" applyAlignment="1">
      <alignment horizontal="center" vertical="center"/>
    </xf>
    <xf numFmtId="0" fontId="14" fillId="0" borderId="20" xfId="401" applyFont="1" applyBorder="1" applyAlignment="1">
      <alignment horizontal="center" vertical="center" wrapText="1"/>
    </xf>
    <xf numFmtId="0" fontId="14" fillId="0" borderId="0" xfId="401" applyFont="1" applyAlignment="1">
      <alignment horizontal="center" vertical="center"/>
    </xf>
    <xf numFmtId="1" fontId="16" fillId="0" borderId="41" xfId="1" applyNumberFormat="1" applyFont="1" applyBorder="1" applyAlignment="1" applyProtection="1">
      <alignment horizontal="center" vertical="center"/>
      <protection locked="0"/>
    </xf>
    <xf numFmtId="0" fontId="28" fillId="0" borderId="20" xfId="581" applyFont="1" applyBorder="1" applyAlignment="1">
      <alignment horizontal="center" vertical="center"/>
    </xf>
    <xf numFmtId="43" fontId="16" fillId="0" borderId="20" xfId="1" applyFont="1" applyBorder="1" applyAlignment="1" applyProtection="1">
      <alignment horizontal="center" vertical="center"/>
      <protection locked="0"/>
    </xf>
    <xf numFmtId="0" fontId="13" fillId="0" borderId="6" xfId="348" applyFont="1" applyBorder="1" applyAlignment="1">
      <alignment horizontal="center" vertical="center"/>
    </xf>
    <xf numFmtId="43" fontId="19" fillId="0" borderId="51" xfId="1" applyFont="1" applyBorder="1" applyAlignment="1">
      <alignment horizontal="center" vertical="center"/>
    </xf>
    <xf numFmtId="43" fontId="13" fillId="0" borderId="51" xfId="1" applyFont="1" applyBorder="1" applyAlignment="1" applyProtection="1">
      <alignment horizontal="center" vertical="center"/>
      <protection locked="0"/>
    </xf>
    <xf numFmtId="43" fontId="29" fillId="0" borderId="2" xfId="1" applyFont="1" applyBorder="1" applyAlignment="1">
      <alignment horizontal="center" vertical="center" wrapText="1"/>
    </xf>
    <xf numFmtId="0" fontId="13" fillId="0" borderId="7" xfId="348" applyFont="1" applyBorder="1" applyAlignment="1">
      <alignment horizontal="center" vertical="center" wrapText="1"/>
    </xf>
    <xf numFmtId="43" fontId="19" fillId="0" borderId="2" xfId="1" applyFont="1" applyFill="1" applyBorder="1" applyAlignment="1" applyProtection="1">
      <alignment horizontal="center" vertical="center"/>
      <protection locked="0"/>
    </xf>
    <xf numFmtId="0" fontId="28" fillId="0" borderId="5" xfId="348" applyFont="1" applyBorder="1" applyAlignment="1">
      <alignment horizontal="center" vertical="center" wrapText="1"/>
    </xf>
    <xf numFmtId="43" fontId="13" fillId="0" borderId="2" xfId="1" applyFont="1" applyFill="1" applyBorder="1" applyAlignment="1">
      <alignment horizontal="center" vertical="center" wrapText="1"/>
    </xf>
    <xf numFmtId="0" fontId="20" fillId="0" borderId="7" xfId="627" applyFont="1" applyBorder="1" applyAlignment="1">
      <alignment horizontal="center" vertical="center"/>
    </xf>
    <xf numFmtId="0" fontId="16" fillId="0" borderId="2" xfId="265" applyFont="1" applyBorder="1" applyAlignment="1">
      <alignment horizontal="center" vertical="center"/>
    </xf>
    <xf numFmtId="0" fontId="22" fillId="0" borderId="7" xfId="627" applyFont="1" applyBorder="1" applyAlignment="1">
      <alignment horizontal="center" vertical="center"/>
    </xf>
    <xf numFmtId="43" fontId="28" fillId="0" borderId="2" xfId="1" applyFont="1" applyFill="1" applyBorder="1" applyAlignment="1" applyProtection="1">
      <alignment horizontal="center" vertical="center" wrapText="1"/>
      <protection locked="0"/>
    </xf>
    <xf numFmtId="0" fontId="13" fillId="0" borderId="2" xfId="265" applyFont="1" applyBorder="1" applyAlignment="1">
      <alignment horizontal="center" vertical="center"/>
    </xf>
    <xf numFmtId="43" fontId="13" fillId="0" borderId="2" xfId="1" applyFont="1" applyFill="1" applyBorder="1" applyAlignment="1" applyProtection="1">
      <alignment horizontal="center" vertical="center" wrapText="1"/>
      <protection locked="0"/>
    </xf>
    <xf numFmtId="0" fontId="34" fillId="0" borderId="2" xfId="265" applyFont="1" applyBorder="1" applyAlignment="1">
      <alignment horizontal="center" vertical="center"/>
    </xf>
    <xf numFmtId="43" fontId="34" fillId="0" borderId="2" xfId="1" applyFont="1" applyFill="1" applyBorder="1" applyAlignment="1" applyProtection="1">
      <alignment horizontal="center" vertical="center" wrapText="1"/>
      <protection locked="0"/>
    </xf>
    <xf numFmtId="0" fontId="13" fillId="0" borderId="51" xfId="348" applyFont="1" applyBorder="1" applyAlignment="1">
      <alignment horizontal="left" vertical="center"/>
    </xf>
    <xf numFmtId="43" fontId="19" fillId="0" borderId="52" xfId="1" applyFont="1" applyBorder="1" applyAlignment="1">
      <alignment horizontal="left" vertical="center"/>
    </xf>
    <xf numFmtId="0" fontId="13" fillId="0" borderId="51" xfId="348" applyFont="1" applyBorder="1" applyAlignment="1">
      <alignment horizontal="center" vertical="center"/>
    </xf>
    <xf numFmtId="3" fontId="13" fillId="0" borderId="52" xfId="159" applyNumberFormat="1" applyFont="1" applyBorder="1" applyAlignment="1">
      <alignment horizontal="center" vertical="center"/>
    </xf>
    <xf numFmtId="0" fontId="28" fillId="0" borderId="7" xfId="348" applyFont="1" applyBorder="1" applyAlignment="1">
      <alignment horizontal="center" vertical="center" wrapText="1"/>
    </xf>
    <xf numFmtId="166" fontId="16" fillId="0" borderId="20" xfId="0" applyNumberFormat="1" applyFont="1" applyBorder="1" applyAlignment="1">
      <alignment horizontal="center" vertical="center"/>
    </xf>
    <xf numFmtId="4" fontId="16" fillId="0" borderId="20" xfId="342" applyNumberFormat="1" applyFont="1" applyBorder="1" applyAlignment="1">
      <alignment horizontal="center" vertical="center"/>
    </xf>
    <xf numFmtId="4" fontId="13" fillId="0" borderId="51" xfId="159" applyNumberFormat="1" applyFont="1" applyBorder="1" applyAlignment="1">
      <alignment horizontal="center" vertical="center"/>
    </xf>
    <xf numFmtId="4" fontId="13" fillId="0" borderId="20" xfId="159" applyNumberFormat="1" applyFont="1" applyBorder="1" applyAlignment="1">
      <alignment horizontal="center" vertical="center"/>
    </xf>
    <xf numFmtId="4" fontId="28" fillId="0" borderId="2" xfId="348" applyNumberFormat="1" applyFont="1" applyBorder="1" applyAlignment="1">
      <alignment horizontal="center" vertical="center" wrapText="1"/>
    </xf>
    <xf numFmtId="4" fontId="16" fillId="0" borderId="2" xfId="348" applyNumberFormat="1" applyFont="1" applyBorder="1" applyAlignment="1">
      <alignment horizontal="center" vertical="center" wrapText="1"/>
    </xf>
    <xf numFmtId="4" fontId="16" fillId="0" borderId="20" xfId="0" applyNumberFormat="1" applyFont="1" applyBorder="1" applyAlignment="1">
      <alignment horizontal="center" vertical="center"/>
    </xf>
    <xf numFmtId="4" fontId="13" fillId="0" borderId="2" xfId="159" applyNumberFormat="1" applyFont="1" applyFill="1" applyBorder="1" applyAlignment="1">
      <alignment horizontal="center" vertical="center" wrapText="1"/>
    </xf>
    <xf numFmtId="4" fontId="28" fillId="0" borderId="5" xfId="348" applyNumberFormat="1" applyFont="1" applyBorder="1" applyAlignment="1">
      <alignment horizontal="center" vertical="center" wrapText="1"/>
    </xf>
    <xf numFmtId="4" fontId="16" fillId="0" borderId="2" xfId="1" applyNumberFormat="1" applyFont="1" applyBorder="1" applyAlignment="1">
      <alignment horizontal="center" vertical="center" wrapText="1"/>
    </xf>
    <xf numFmtId="4" fontId="16" fillId="0" borderId="2" xfId="1" applyNumberFormat="1" applyFont="1" applyFill="1" applyBorder="1" applyAlignment="1">
      <alignment horizontal="center" vertical="center" wrapText="1"/>
    </xf>
    <xf numFmtId="4" fontId="20" fillId="0" borderId="7" xfId="13" applyNumberFormat="1" applyFont="1" applyFill="1" applyBorder="1" applyAlignment="1">
      <alignment horizontal="center" vertical="center"/>
    </xf>
    <xf numFmtId="4" fontId="16" fillId="0" borderId="2" xfId="168" applyNumberFormat="1" applyFont="1" applyFill="1" applyBorder="1" applyAlignment="1">
      <alignment horizontal="center" vertical="center"/>
    </xf>
    <xf numFmtId="4" fontId="22" fillId="0" borderId="7" xfId="13" applyNumberFormat="1" applyFont="1" applyFill="1" applyBorder="1" applyAlignment="1">
      <alignment horizontal="center" vertical="center"/>
    </xf>
    <xf numFmtId="4" fontId="13" fillId="0" borderId="2" xfId="168" applyNumberFormat="1" applyFont="1" applyFill="1" applyBorder="1" applyAlignment="1">
      <alignment horizontal="center" vertical="center"/>
    </xf>
    <xf numFmtId="4" fontId="34" fillId="0" borderId="20" xfId="265" applyNumberFormat="1" applyFont="1" applyBorder="1" applyAlignment="1">
      <alignment horizontal="center" vertical="center"/>
    </xf>
    <xf numFmtId="4" fontId="13" fillId="0" borderId="34" xfId="572" applyNumberFormat="1" applyFont="1" applyBorder="1" applyAlignment="1">
      <alignment horizontal="center" vertical="center" wrapText="1"/>
    </xf>
    <xf numFmtId="43" fontId="28" fillId="0" borderId="7" xfId="348" applyNumberFormat="1" applyFont="1" applyBorder="1" applyAlignment="1">
      <alignment horizontal="center" vertical="center" wrapText="1"/>
    </xf>
    <xf numFmtId="43" fontId="29" fillId="0" borderId="7" xfId="1" applyNumberFormat="1" applyFont="1" applyBorder="1" applyAlignment="1">
      <alignment horizontal="center" vertical="center" wrapText="1"/>
    </xf>
    <xf numFmtId="43" fontId="28" fillId="0" borderId="2" xfId="348" applyNumberFormat="1" applyFont="1" applyBorder="1" applyAlignment="1">
      <alignment horizontal="center" vertical="center" wrapText="1"/>
    </xf>
    <xf numFmtId="43" fontId="29" fillId="0" borderId="2" xfId="1" applyNumberFormat="1" applyFont="1" applyBorder="1" applyAlignment="1">
      <alignment horizontal="center" vertical="center" wrapText="1"/>
    </xf>
    <xf numFmtId="43" fontId="16" fillId="0" borderId="2" xfId="348" applyNumberFormat="1" applyFont="1" applyBorder="1" applyAlignment="1">
      <alignment horizontal="center" vertical="center" wrapText="1"/>
    </xf>
    <xf numFmtId="43" fontId="16" fillId="0" borderId="2" xfId="159" applyNumberFormat="1" applyFont="1" applyFill="1" applyBorder="1" applyAlignment="1">
      <alignment horizontal="center" vertical="center" wrapText="1"/>
    </xf>
    <xf numFmtId="43" fontId="16" fillId="0" borderId="2" xfId="1" applyNumberFormat="1" applyFont="1" applyFill="1" applyBorder="1" applyAlignment="1">
      <alignment horizontal="center" vertical="center" wrapText="1"/>
    </xf>
    <xf numFmtId="43" fontId="13" fillId="0" borderId="2" xfId="159" applyNumberFormat="1" applyFont="1" applyFill="1" applyBorder="1" applyAlignment="1">
      <alignment horizontal="center" vertical="center" wrapText="1"/>
    </xf>
    <xf numFmtId="43" fontId="28" fillId="0" borderId="5" xfId="348" applyNumberFormat="1" applyFont="1" applyBorder="1" applyAlignment="1">
      <alignment horizontal="center" vertical="center" wrapText="1"/>
    </xf>
    <xf numFmtId="43" fontId="16" fillId="0" borderId="2" xfId="1" applyNumberFormat="1" applyFont="1" applyBorder="1" applyAlignment="1">
      <alignment horizontal="center" vertical="center" wrapText="1"/>
    </xf>
    <xf numFmtId="43" fontId="16" fillId="4" borderId="2" xfId="1" applyNumberFormat="1" applyFont="1" applyFill="1" applyBorder="1" applyAlignment="1">
      <alignment horizontal="center" vertical="center" wrapText="1"/>
    </xf>
    <xf numFmtId="43" fontId="16" fillId="0" borderId="2" xfId="1" applyNumberFormat="1" applyFont="1" applyFill="1" applyBorder="1" applyAlignment="1">
      <alignment horizontal="center" vertical="center"/>
    </xf>
    <xf numFmtId="43" fontId="16" fillId="0" borderId="20" xfId="401" applyNumberFormat="1" applyFont="1" applyBorder="1" applyAlignment="1">
      <alignment horizontal="center" vertical="center"/>
    </xf>
    <xf numFmtId="43" fontId="22" fillId="0" borderId="7" xfId="13" applyNumberFormat="1" applyFont="1" applyFill="1" applyBorder="1" applyAlignment="1">
      <alignment horizontal="center" vertical="center"/>
    </xf>
    <xf numFmtId="43" fontId="16" fillId="0" borderId="2" xfId="168" applyNumberFormat="1" applyFont="1" applyFill="1" applyBorder="1" applyAlignment="1">
      <alignment horizontal="center" vertical="center"/>
    </xf>
    <xf numFmtId="43" fontId="13" fillId="0" borderId="2" xfId="168" applyNumberFormat="1" applyFont="1" applyFill="1" applyBorder="1" applyAlignment="1">
      <alignment horizontal="center" vertical="center"/>
    </xf>
    <xf numFmtId="43" fontId="34" fillId="0" borderId="20" xfId="265" applyNumberFormat="1" applyFont="1" applyBorder="1" applyAlignment="1">
      <alignment horizontal="center" vertical="center"/>
    </xf>
    <xf numFmtId="43" fontId="16" fillId="0" borderId="2" xfId="1" applyNumberFormat="1" applyFont="1" applyFill="1" applyBorder="1" applyAlignment="1" applyProtection="1">
      <alignment horizontal="center" vertical="center" wrapText="1"/>
      <protection locked="0"/>
    </xf>
    <xf numFmtId="43" fontId="13" fillId="0" borderId="34" xfId="572" applyNumberFormat="1" applyFont="1" applyBorder="1" applyAlignment="1">
      <alignment horizontal="center" vertical="center" wrapText="1"/>
    </xf>
    <xf numFmtId="43" fontId="13" fillId="0" borderId="34" xfId="1" applyNumberFormat="1" applyFont="1" applyFill="1" applyBorder="1" applyAlignment="1">
      <alignment horizontal="center" vertical="center" wrapText="1"/>
    </xf>
    <xf numFmtId="43" fontId="20" fillId="0" borderId="2" xfId="1" applyNumberFormat="1" applyFont="1" applyFill="1" applyBorder="1" applyAlignment="1" applyProtection="1">
      <alignment horizontal="center" vertical="center"/>
      <protection locked="0"/>
    </xf>
    <xf numFmtId="43" fontId="29" fillId="0" borderId="2" xfId="1" applyNumberFormat="1" applyFont="1" applyFill="1" applyBorder="1" applyAlignment="1">
      <alignment horizontal="center" vertical="center" wrapText="1"/>
    </xf>
    <xf numFmtId="43" fontId="19" fillId="0" borderId="2" xfId="1" applyNumberFormat="1" applyFont="1" applyFill="1" applyBorder="1" applyAlignment="1" applyProtection="1">
      <alignment horizontal="center" vertical="center"/>
      <protection locked="0"/>
    </xf>
    <xf numFmtId="43" fontId="13" fillId="0" borderId="2" xfId="1" applyNumberFormat="1" applyFont="1" applyFill="1" applyBorder="1" applyAlignment="1">
      <alignment horizontal="center" vertical="center" wrapText="1"/>
    </xf>
    <xf numFmtId="43" fontId="28" fillId="0" borderId="2" xfId="1" applyNumberFormat="1" applyFont="1" applyFill="1" applyBorder="1" applyAlignment="1" applyProtection="1">
      <alignment horizontal="center" vertical="center" wrapText="1"/>
      <protection locked="0"/>
    </xf>
    <xf numFmtId="43" fontId="13" fillId="0" borderId="2" xfId="1" applyNumberFormat="1" applyFont="1" applyFill="1" applyBorder="1" applyAlignment="1" applyProtection="1">
      <alignment horizontal="center" vertical="center" wrapText="1"/>
      <protection locked="0"/>
    </xf>
    <xf numFmtId="43" fontId="34" fillId="0" borderId="2" xfId="1" applyNumberFormat="1" applyFont="1" applyFill="1" applyBorder="1" applyAlignment="1" applyProtection="1">
      <alignment horizontal="center" vertical="center" wrapText="1"/>
      <protection locked="0"/>
    </xf>
    <xf numFmtId="43" fontId="19" fillId="0" borderId="34" xfId="1" applyNumberFormat="1" applyFont="1" applyFill="1" applyBorder="1" applyAlignment="1" applyProtection="1">
      <alignment horizontal="center" vertical="center"/>
      <protection locked="0"/>
    </xf>
    <xf numFmtId="2" fontId="19" fillId="0" borderId="39" xfId="1" applyNumberFormat="1" applyFont="1" applyBorder="1" applyAlignment="1">
      <alignment horizontal="left" vertical="center"/>
    </xf>
    <xf numFmtId="2" fontId="13" fillId="0" borderId="40" xfId="1" applyNumberFormat="1" applyFont="1" applyBorder="1" applyAlignment="1" applyProtection="1">
      <alignment horizontal="left" vertical="center"/>
      <protection locked="0"/>
    </xf>
    <xf numFmtId="2" fontId="13" fillId="0" borderId="6" xfId="159" applyNumberFormat="1" applyFont="1" applyBorder="1" applyAlignment="1">
      <alignment horizontal="center" vertical="center"/>
    </xf>
    <xf numFmtId="2" fontId="16" fillId="0" borderId="6" xfId="1" applyNumberFormat="1" applyFont="1" applyBorder="1" applyAlignment="1" applyProtection="1">
      <alignment horizontal="center" vertical="center"/>
      <protection locked="0"/>
    </xf>
    <xf numFmtId="2" fontId="28" fillId="0" borderId="2" xfId="348" applyNumberFormat="1" applyFont="1" applyBorder="1" applyAlignment="1">
      <alignment horizontal="center" vertical="center" wrapText="1"/>
    </xf>
    <xf numFmtId="2" fontId="29" fillId="0" borderId="2" xfId="1" applyNumberFormat="1" applyFont="1" applyBorder="1" applyAlignment="1">
      <alignment horizontal="center" vertical="center" wrapText="1"/>
    </xf>
    <xf numFmtId="2" fontId="16" fillId="0" borderId="2" xfId="348" applyNumberFormat="1" applyFont="1" applyBorder="1" applyAlignment="1">
      <alignment horizontal="center" vertical="center" wrapText="1"/>
    </xf>
    <xf numFmtId="2" fontId="16" fillId="0" borderId="2" xfId="159" applyNumberFormat="1" applyFont="1" applyFill="1" applyBorder="1" applyAlignment="1">
      <alignment horizontal="center" vertical="center" wrapText="1"/>
    </xf>
    <xf numFmtId="2" fontId="16" fillId="0" borderId="2" xfId="1" applyNumberFormat="1" applyFont="1" applyFill="1" applyBorder="1" applyAlignment="1">
      <alignment horizontal="center" vertical="center" wrapText="1"/>
    </xf>
    <xf numFmtId="2" fontId="20" fillId="0" borderId="2" xfId="1" applyNumberFormat="1" applyFont="1" applyFill="1" applyBorder="1" applyAlignment="1" applyProtection="1">
      <alignment horizontal="center" vertical="center"/>
      <protection locked="0"/>
    </xf>
    <xf numFmtId="2" fontId="29" fillId="0" borderId="2" xfId="1" applyNumberFormat="1" applyFont="1" applyFill="1" applyBorder="1" applyAlignment="1">
      <alignment horizontal="center" vertical="center" wrapText="1"/>
    </xf>
    <xf numFmtId="2" fontId="13" fillId="0" borderId="2" xfId="159" applyNumberFormat="1" applyFont="1" applyFill="1" applyBorder="1" applyAlignment="1">
      <alignment horizontal="center" vertical="center" wrapText="1"/>
    </xf>
    <xf numFmtId="2" fontId="19" fillId="0" borderId="2" xfId="1" applyNumberFormat="1" applyFont="1" applyFill="1" applyBorder="1" applyAlignment="1" applyProtection="1">
      <alignment horizontal="center" vertical="center"/>
      <protection locked="0"/>
    </xf>
    <xf numFmtId="2" fontId="28" fillId="0" borderId="5" xfId="348" applyNumberFormat="1" applyFont="1" applyBorder="1" applyAlignment="1">
      <alignment horizontal="center" vertical="center" wrapText="1"/>
    </xf>
    <xf numFmtId="2" fontId="13" fillId="0" borderId="2" xfId="1" applyNumberFormat="1" applyFont="1" applyFill="1" applyBorder="1" applyAlignment="1">
      <alignment horizontal="center" vertical="center" wrapText="1"/>
    </xf>
    <xf numFmtId="2" fontId="16" fillId="0" borderId="2" xfId="1" applyNumberFormat="1" applyFont="1" applyBorder="1" applyAlignment="1">
      <alignment horizontal="center" vertical="center" wrapText="1"/>
    </xf>
    <xf numFmtId="2" fontId="20" fillId="0" borderId="2" xfId="1" applyNumberFormat="1" applyFont="1" applyFill="1" applyBorder="1" applyAlignment="1">
      <alignment horizontal="center" vertical="center" wrapText="1"/>
    </xf>
    <xf numFmtId="2" fontId="16" fillId="0" borderId="20" xfId="401" applyNumberFormat="1" applyFont="1" applyBorder="1" applyAlignment="1">
      <alignment horizontal="center" vertical="center"/>
    </xf>
    <xf numFmtId="2" fontId="16" fillId="0" borderId="20" xfId="1" applyNumberFormat="1" applyFont="1" applyFill="1" applyBorder="1" applyAlignment="1">
      <alignment horizontal="center" vertical="center"/>
    </xf>
    <xf numFmtId="2" fontId="20" fillId="0" borderId="7" xfId="13" applyNumberFormat="1" applyFont="1" applyFill="1" applyBorder="1" applyAlignment="1">
      <alignment horizontal="center" vertical="center"/>
    </xf>
    <xf numFmtId="2" fontId="16" fillId="0" borderId="2" xfId="168" applyNumberFormat="1" applyFont="1" applyFill="1" applyBorder="1" applyAlignment="1">
      <alignment horizontal="center" vertical="center"/>
    </xf>
    <xf numFmtId="2" fontId="16" fillId="0" borderId="20" xfId="265" applyNumberFormat="1" applyFont="1" applyBorder="1" applyAlignment="1">
      <alignment horizontal="center" vertical="center"/>
    </xf>
    <xf numFmtId="2" fontId="16" fillId="0" borderId="20" xfId="1" applyNumberFormat="1" applyFont="1" applyBorder="1" applyAlignment="1">
      <alignment horizontal="center" vertical="center"/>
    </xf>
    <xf numFmtId="2" fontId="16" fillId="0" borderId="2" xfId="1" applyNumberFormat="1" applyFont="1" applyFill="1" applyBorder="1" applyAlignment="1" applyProtection="1">
      <alignment horizontal="center" vertical="center" wrapText="1"/>
      <protection locked="0"/>
    </xf>
    <xf numFmtId="2" fontId="22" fillId="0" borderId="7" xfId="13" applyNumberFormat="1" applyFont="1" applyFill="1" applyBorder="1" applyAlignment="1">
      <alignment horizontal="center" vertical="center"/>
    </xf>
    <xf numFmtId="2" fontId="28" fillId="0" borderId="2" xfId="1" applyNumberFormat="1" applyFont="1" applyFill="1" applyBorder="1" applyAlignment="1" applyProtection="1">
      <alignment horizontal="center" vertical="center" wrapText="1"/>
      <protection locked="0"/>
    </xf>
    <xf numFmtId="2" fontId="13" fillId="0" borderId="2" xfId="168" applyNumberFormat="1" applyFont="1" applyFill="1" applyBorder="1" applyAlignment="1">
      <alignment horizontal="center" vertical="center"/>
    </xf>
    <xf numFmtId="2" fontId="13" fillId="0" borderId="2" xfId="1" applyNumberFormat="1" applyFont="1" applyFill="1" applyBorder="1" applyAlignment="1" applyProtection="1">
      <alignment horizontal="center" vertical="center" wrapText="1"/>
      <protection locked="0"/>
    </xf>
    <xf numFmtId="2" fontId="34" fillId="0" borderId="20" xfId="265" applyNumberFormat="1" applyFont="1" applyBorder="1" applyAlignment="1">
      <alignment horizontal="center" vertical="center"/>
    </xf>
    <xf numFmtId="2" fontId="34" fillId="0" borderId="2" xfId="1" applyNumberFormat="1" applyFont="1" applyFill="1" applyBorder="1" applyAlignment="1" applyProtection="1">
      <alignment horizontal="center" vertical="center" wrapText="1"/>
      <protection locked="0"/>
    </xf>
    <xf numFmtId="43" fontId="13" fillId="0" borderId="24" xfId="348" applyNumberFormat="1" applyFont="1" applyBorder="1" applyAlignment="1">
      <alignment horizontal="center" vertical="center"/>
    </xf>
    <xf numFmtId="43" fontId="16" fillId="0" borderId="20" xfId="1" applyNumberFormat="1" applyFont="1" applyFill="1" applyBorder="1" applyAlignment="1" applyProtection="1">
      <alignment horizontal="center" vertical="center"/>
      <protection locked="0"/>
    </xf>
    <xf numFmtId="43" fontId="28" fillId="0" borderId="18" xfId="348" applyNumberFormat="1" applyFont="1" applyBorder="1" applyAlignment="1">
      <alignment horizontal="center" vertical="center" wrapText="1"/>
    </xf>
    <xf numFmtId="43" fontId="16" fillId="0" borderId="18" xfId="348" applyNumberFormat="1" applyFont="1" applyBorder="1" applyAlignment="1">
      <alignment horizontal="center" vertical="center" wrapText="1"/>
    </xf>
    <xf numFmtId="43" fontId="16" fillId="0" borderId="18" xfId="159" applyNumberFormat="1" applyFont="1" applyFill="1" applyBorder="1" applyAlignment="1">
      <alignment horizontal="center" vertical="center" wrapText="1"/>
    </xf>
    <xf numFmtId="43" fontId="16" fillId="0" borderId="44" xfId="159" applyNumberFormat="1" applyFont="1" applyFill="1" applyBorder="1" applyAlignment="1">
      <alignment horizontal="center" vertical="center" wrapText="1"/>
    </xf>
    <xf numFmtId="43" fontId="16" fillId="0" borderId="18" xfId="168" applyNumberFormat="1" applyFont="1" applyFill="1" applyBorder="1" applyAlignment="1">
      <alignment horizontal="center" vertical="center"/>
    </xf>
    <xf numFmtId="43" fontId="28" fillId="0" borderId="2" xfId="1" applyNumberFormat="1" applyFont="1" applyFill="1" applyBorder="1" applyAlignment="1">
      <alignment horizontal="center" vertical="center" wrapText="1"/>
    </xf>
    <xf numFmtId="43" fontId="16" fillId="0" borderId="44" xfId="348" applyNumberFormat="1" applyFont="1" applyBorder="1" applyAlignment="1">
      <alignment horizontal="center" vertical="center" wrapText="1"/>
    </xf>
    <xf numFmtId="43" fontId="20" fillId="0" borderId="7" xfId="1" applyNumberFormat="1" applyFont="1" applyFill="1" applyBorder="1" applyAlignment="1" applyProtection="1">
      <alignment horizontal="center" vertical="center"/>
      <protection locked="0"/>
    </xf>
    <xf numFmtId="43" fontId="14" fillId="0" borderId="18" xfId="401" applyNumberFormat="1" applyFont="1" applyBorder="1" applyAlignment="1">
      <alignment horizontal="center" vertical="center"/>
    </xf>
    <xf numFmtId="43" fontId="13" fillId="0" borderId="8" xfId="572" applyNumberFormat="1" applyFont="1" applyBorder="1" applyAlignment="1">
      <alignment horizontal="center" vertical="center" wrapText="1"/>
    </xf>
    <xf numFmtId="0" fontId="28" fillId="0" borderId="20" xfId="581" applyFont="1" applyBorder="1" applyAlignment="1">
      <alignment horizontal="left" vertical="center" wrapText="1"/>
    </xf>
    <xf numFmtId="2" fontId="28" fillId="0" borderId="2" xfId="1" applyNumberFormat="1" applyFont="1" applyBorder="1" applyAlignment="1">
      <alignment horizontal="center" vertical="center" wrapText="1"/>
    </xf>
    <xf numFmtId="2" fontId="28" fillId="0" borderId="5" xfId="1" applyNumberFormat="1" applyFont="1" applyBorder="1" applyAlignment="1">
      <alignment horizontal="center" vertical="center" wrapText="1"/>
    </xf>
    <xf numFmtId="2" fontId="20" fillId="0" borderId="7" xfId="1" applyNumberFormat="1" applyFont="1" applyFill="1" applyBorder="1" applyAlignment="1">
      <alignment horizontal="center" vertical="center"/>
    </xf>
    <xf numFmtId="2" fontId="16" fillId="0" borderId="2" xfId="1" applyNumberFormat="1" applyFont="1" applyFill="1" applyBorder="1" applyAlignment="1">
      <alignment horizontal="center" vertical="center"/>
    </xf>
    <xf numFmtId="2" fontId="22" fillId="0" borderId="7" xfId="1" applyNumberFormat="1" applyFont="1" applyFill="1" applyBorder="1" applyAlignment="1">
      <alignment horizontal="center" vertical="center"/>
    </xf>
    <xf numFmtId="2" fontId="13" fillId="0" borderId="2" xfId="1" applyNumberFormat="1" applyFont="1" applyFill="1" applyBorder="1" applyAlignment="1">
      <alignment horizontal="center" vertical="center"/>
    </xf>
    <xf numFmtId="2" fontId="34" fillId="0" borderId="20" xfId="1" applyNumberFormat="1" applyFont="1" applyBorder="1" applyAlignment="1">
      <alignment horizontal="center" vertical="center"/>
    </xf>
    <xf numFmtId="1" fontId="16" fillId="0" borderId="17" xfId="1" applyNumberFormat="1" applyFont="1" applyFill="1" applyBorder="1" applyAlignment="1">
      <alignment horizontal="center" vertical="center"/>
    </xf>
    <xf numFmtId="4" fontId="16" fillId="0" borderId="20" xfId="401" applyNumberFormat="1" applyFont="1" applyBorder="1" applyAlignment="1">
      <alignment horizontal="center" vertical="center"/>
    </xf>
    <xf numFmtId="1" fontId="16" fillId="0" borderId="17" xfId="1" applyNumberFormat="1" applyFont="1" applyBorder="1" applyAlignment="1">
      <alignment horizontal="center" vertical="center"/>
    </xf>
    <xf numFmtId="43" fontId="16" fillId="0" borderId="20" xfId="1" applyFont="1" applyBorder="1" applyAlignment="1">
      <alignment horizontal="center" vertical="center"/>
    </xf>
    <xf numFmtId="43" fontId="16" fillId="3" borderId="20" xfId="1" applyFont="1" applyFill="1" applyBorder="1" applyAlignment="1">
      <alignment horizontal="center" vertical="center"/>
    </xf>
    <xf numFmtId="0" fontId="13" fillId="0" borderId="47" xfId="348" applyFont="1" applyBorder="1" applyAlignment="1">
      <alignment horizontal="center" vertical="center"/>
    </xf>
    <xf numFmtId="2" fontId="13" fillId="0" borderId="39" xfId="159" applyNumberFormat="1" applyFont="1" applyBorder="1" applyAlignment="1">
      <alignment horizontal="center" vertical="center"/>
    </xf>
    <xf numFmtId="43" fontId="13" fillId="0" borderId="35" xfId="159" applyNumberFormat="1" applyFont="1" applyFill="1" applyBorder="1" applyAlignment="1">
      <alignment horizontal="center" vertical="center"/>
    </xf>
    <xf numFmtId="43" fontId="16" fillId="0" borderId="0" xfId="1" applyFont="1" applyFill="1" applyAlignment="1" applyProtection="1">
      <alignment horizontal="center"/>
      <protection locked="0"/>
    </xf>
    <xf numFmtId="43" fontId="16" fillId="0" borderId="0" xfId="1" applyNumberFormat="1" applyFont="1" applyFill="1" applyBorder="1" applyAlignment="1" applyProtection="1">
      <alignment horizontal="center"/>
      <protection locked="0"/>
    </xf>
    <xf numFmtId="43" fontId="29" fillId="0" borderId="17" xfId="1" applyNumberFormat="1" applyFont="1" applyFill="1" applyBorder="1" applyAlignment="1">
      <alignment horizontal="center" wrapText="1"/>
    </xf>
    <xf numFmtId="43" fontId="16" fillId="0" borderId="17" xfId="1" applyNumberFormat="1" applyFont="1" applyFill="1" applyBorder="1" applyAlignment="1">
      <alignment horizontal="center" wrapText="1"/>
    </xf>
    <xf numFmtId="43" fontId="16" fillId="0" borderId="41" xfId="1" applyNumberFormat="1" applyFont="1" applyFill="1" applyBorder="1" applyAlignment="1">
      <alignment horizontal="center" wrapText="1"/>
    </xf>
    <xf numFmtId="43" fontId="19" fillId="0" borderId="46" xfId="1" applyNumberFormat="1" applyFont="1" applyFill="1" applyBorder="1" applyAlignment="1" applyProtection="1">
      <alignment horizontal="center"/>
      <protection locked="0"/>
    </xf>
    <xf numFmtId="43" fontId="14" fillId="0" borderId="0" xfId="1" applyFont="1" applyFill="1" applyAlignment="1">
      <alignment horizontal="center"/>
    </xf>
    <xf numFmtId="43" fontId="14" fillId="0" borderId="18" xfId="1" applyNumberFormat="1" applyFont="1" applyFill="1" applyBorder="1" applyAlignment="1">
      <alignment horizontal="center" vertical="center"/>
    </xf>
    <xf numFmtId="43" fontId="16" fillId="0" borderId="17" xfId="1" applyNumberFormat="1" applyFont="1" applyBorder="1" applyAlignment="1">
      <alignment horizontal="center" vertical="center" wrapText="1"/>
    </xf>
    <xf numFmtId="43" fontId="14" fillId="0" borderId="44" xfId="1" applyNumberFormat="1" applyFont="1" applyFill="1" applyBorder="1" applyAlignment="1">
      <alignment horizontal="center" vertical="center"/>
    </xf>
    <xf numFmtId="43" fontId="24" fillId="0" borderId="18" xfId="1" applyNumberFormat="1" applyFont="1" applyFill="1" applyBorder="1" applyAlignment="1">
      <alignment horizontal="center" vertical="center"/>
    </xf>
    <xf numFmtId="4" fontId="14" fillId="0" borderId="0" xfId="401" applyNumberFormat="1" applyFont="1" applyAlignment="1">
      <alignment horizontal="center" vertical="center"/>
    </xf>
    <xf numFmtId="43" fontId="13" fillId="0" borderId="44" xfId="159" applyNumberFormat="1" applyFont="1" applyFill="1" applyBorder="1" applyAlignment="1">
      <alignment horizontal="center" vertical="center"/>
    </xf>
    <xf numFmtId="43" fontId="14" fillId="0" borderId="45" xfId="1" applyNumberFormat="1" applyFont="1" applyFill="1" applyBorder="1" applyAlignment="1">
      <alignment horizontal="center" vertical="center"/>
    </xf>
    <xf numFmtId="43" fontId="13" fillId="0" borderId="53" xfId="572" applyNumberFormat="1" applyFont="1" applyBorder="1" applyAlignment="1">
      <alignment horizontal="center" vertical="center" wrapText="1"/>
    </xf>
    <xf numFmtId="43" fontId="16" fillId="0" borderId="0" xfId="1" applyFont="1" applyAlignment="1">
      <alignment horizontal="center" vertical="center"/>
    </xf>
    <xf numFmtId="166" fontId="16" fillId="0" borderId="20" xfId="1" applyNumberFormat="1" applyFont="1" applyBorder="1" applyAlignment="1" applyProtection="1">
      <alignment horizontal="center" vertical="center"/>
      <protection locked="0"/>
    </xf>
    <xf numFmtId="43" fontId="16" fillId="0" borderId="0" xfId="1" applyFont="1" applyAlignment="1" applyProtection="1">
      <alignment horizontal="center" vertical="center"/>
      <protection locked="0"/>
    </xf>
    <xf numFmtId="0" fontId="13" fillId="0" borderId="36" xfId="348" applyFont="1" applyBorder="1" applyAlignment="1">
      <alignment horizontal="center" vertical="center"/>
    </xf>
    <xf numFmtId="0" fontId="13" fillId="0" borderId="20" xfId="348" applyFont="1" applyBorder="1" applyAlignment="1">
      <alignment horizontal="center" vertical="center"/>
    </xf>
    <xf numFmtId="43" fontId="16" fillId="0" borderId="22" xfId="1" applyFont="1" applyBorder="1" applyAlignment="1" applyProtection="1">
      <alignment horizontal="center" vertical="center"/>
      <protection locked="0"/>
    </xf>
    <xf numFmtId="166" fontId="29" fillId="0" borderId="2" xfId="1" applyNumberFormat="1" applyFont="1" applyBorder="1" applyAlignment="1">
      <alignment horizontal="center" vertical="center" wrapText="1"/>
    </xf>
    <xf numFmtId="43" fontId="29" fillId="0" borderId="28" xfId="1" applyFont="1" applyBorder="1" applyAlignment="1">
      <alignment horizontal="center" vertical="center" wrapText="1"/>
    </xf>
    <xf numFmtId="43" fontId="16" fillId="0" borderId="28" xfId="1" applyFont="1" applyFill="1" applyBorder="1" applyAlignment="1">
      <alignment horizontal="center" vertical="center" wrapText="1"/>
    </xf>
    <xf numFmtId="166" fontId="16" fillId="0" borderId="2" xfId="1" applyNumberFormat="1" applyFont="1" applyFill="1" applyBorder="1" applyAlignment="1">
      <alignment horizontal="center" vertical="center" wrapText="1"/>
    </xf>
    <xf numFmtId="166" fontId="16" fillId="0" borderId="20" xfId="1" applyNumberFormat="1" applyFont="1" applyFill="1" applyBorder="1" applyAlignment="1">
      <alignment horizontal="center" vertical="center"/>
    </xf>
    <xf numFmtId="166" fontId="16" fillId="0" borderId="2" xfId="1" applyNumberFormat="1" applyFont="1" applyFill="1" applyBorder="1" applyAlignment="1" applyProtection="1">
      <alignment horizontal="center" vertical="center" wrapText="1"/>
      <protection locked="0"/>
    </xf>
    <xf numFmtId="166" fontId="13" fillId="0" borderId="34" xfId="1" applyNumberFormat="1" applyFont="1" applyFill="1" applyBorder="1" applyAlignment="1">
      <alignment horizontal="center" vertical="center" wrapText="1"/>
    </xf>
    <xf numFmtId="43" fontId="13" fillId="0" borderId="8" xfId="1" applyFont="1" applyFill="1" applyBorder="1" applyAlignment="1">
      <alignment horizontal="center" vertical="center" wrapText="1"/>
    </xf>
    <xf numFmtId="166" fontId="16" fillId="0" borderId="20" xfId="1" applyNumberFormat="1" applyFont="1" applyBorder="1" applyAlignment="1">
      <alignment horizontal="center" vertical="center"/>
    </xf>
    <xf numFmtId="4" fontId="13" fillId="0" borderId="37" xfId="159" applyNumberFormat="1" applyFont="1" applyBorder="1" applyAlignment="1">
      <alignment horizontal="center" vertical="center"/>
    </xf>
    <xf numFmtId="43" fontId="19" fillId="0" borderId="35" xfId="1" applyFont="1" applyBorder="1" applyAlignment="1">
      <alignment horizontal="center" vertical="center"/>
    </xf>
    <xf numFmtId="43" fontId="13" fillId="0" borderId="33" xfId="1" applyFont="1" applyBorder="1" applyAlignment="1" applyProtection="1">
      <alignment horizontal="center" vertical="center"/>
      <protection locked="0"/>
    </xf>
    <xf numFmtId="0" fontId="19" fillId="0" borderId="38" xfId="300" applyFont="1" applyBorder="1" applyAlignment="1">
      <alignment horizontal="center" vertical="center"/>
    </xf>
    <xf numFmtId="0" fontId="19" fillId="0" borderId="35" xfId="300" applyFont="1" applyBorder="1" applyAlignment="1">
      <alignment horizontal="center" vertical="center"/>
    </xf>
    <xf numFmtId="0" fontId="19" fillId="0" borderId="33" xfId="300" applyFont="1" applyBorder="1" applyAlignment="1">
      <alignment horizontal="center" vertical="center"/>
    </xf>
    <xf numFmtId="166" fontId="19" fillId="0" borderId="33" xfId="300" applyNumberFormat="1" applyFont="1" applyBorder="1" applyAlignment="1">
      <alignment horizontal="center" vertical="center"/>
    </xf>
    <xf numFmtId="166" fontId="19" fillId="0" borderId="26" xfId="300" applyNumberFormat="1" applyFont="1" applyBorder="1" applyAlignment="1">
      <alignment horizontal="center" vertical="center"/>
    </xf>
    <xf numFmtId="166" fontId="20" fillId="0" borderId="3" xfId="300" applyNumberFormat="1" applyFont="1" applyBorder="1" applyAlignment="1">
      <alignment horizontal="center" vertical="center"/>
    </xf>
    <xf numFmtId="166" fontId="19" fillId="0" borderId="3" xfId="300" applyNumberFormat="1" applyFont="1" applyBorder="1" applyAlignment="1">
      <alignment horizontal="center" vertical="center"/>
    </xf>
    <xf numFmtId="166" fontId="20" fillId="0" borderId="18" xfId="1" applyNumberFormat="1" applyFont="1" applyBorder="1" applyAlignment="1">
      <alignment horizontal="center" vertical="center"/>
    </xf>
    <xf numFmtId="166" fontId="20" fillId="0" borderId="3" xfId="1" applyNumberFormat="1" applyFont="1" applyBorder="1" applyAlignment="1">
      <alignment horizontal="center" vertical="center"/>
    </xf>
    <xf numFmtId="166" fontId="19" fillId="0" borderId="3" xfId="1" applyNumberFormat="1" applyFont="1" applyBorder="1" applyAlignment="1">
      <alignment horizontal="center" vertical="center"/>
    </xf>
    <xf numFmtId="166" fontId="20" fillId="0" borderId="18" xfId="1" applyNumberFormat="1" applyFont="1" applyFill="1" applyBorder="1" applyAlignment="1">
      <alignment horizontal="center" vertical="center"/>
    </xf>
    <xf numFmtId="166" fontId="20" fillId="0" borderId="3" xfId="1" applyNumberFormat="1" applyFont="1" applyFill="1" applyBorder="1" applyAlignment="1">
      <alignment horizontal="center" vertical="center"/>
    </xf>
    <xf numFmtId="166" fontId="20" fillId="0" borderId="18" xfId="158" applyNumberFormat="1" applyFont="1" applyBorder="1" applyAlignment="1">
      <alignment horizontal="center" vertical="center"/>
    </xf>
    <xf numFmtId="166" fontId="20" fillId="0" borderId="17" xfId="300" applyNumberFormat="1" applyFont="1" applyBorder="1" applyAlignment="1">
      <alignment horizontal="center" vertical="center"/>
    </xf>
    <xf numFmtId="0" fontId="20" fillId="0" borderId="29" xfId="300" applyFont="1" applyBorder="1" applyAlignment="1">
      <alignment horizontal="center" vertical="center"/>
    </xf>
    <xf numFmtId="166" fontId="19" fillId="0" borderId="23" xfId="300" applyNumberFormat="1" applyFont="1" applyBorder="1" applyAlignment="1">
      <alignment horizontal="center" vertical="center"/>
    </xf>
    <xf numFmtId="166" fontId="20" fillId="0" borderId="0" xfId="300" applyNumberFormat="1" applyFont="1" applyAlignment="1">
      <alignment horizontal="center" vertical="center"/>
    </xf>
    <xf numFmtId="0" fontId="23" fillId="0" borderId="20" xfId="0" applyFont="1" applyBorder="1" applyAlignment="1">
      <alignment horizontal="left" wrapText="1"/>
    </xf>
    <xf numFmtId="0" fontId="16" fillId="0" borderId="2" xfId="0" applyFont="1" applyBorder="1" applyAlignment="1">
      <alignment horizontal="left" wrapText="1"/>
    </xf>
    <xf numFmtId="0" fontId="23" fillId="0" borderId="2" xfId="0" applyFont="1" applyBorder="1" applyAlignment="1">
      <alignment horizontal="left" wrapText="1"/>
    </xf>
    <xf numFmtId="0" fontId="34" fillId="0" borderId="20" xfId="0" applyFont="1" applyBorder="1" applyAlignment="1">
      <alignment horizontal="left" wrapText="1"/>
    </xf>
    <xf numFmtId="0" fontId="13" fillId="0" borderId="6" xfId="348" applyFont="1" applyBorder="1" applyAlignment="1">
      <alignment horizontal="left" vertical="center" wrapText="1"/>
    </xf>
    <xf numFmtId="0" fontId="16" fillId="0" borderId="2" xfId="0" applyFont="1" applyBorder="1" applyAlignment="1">
      <alignment horizontal="left" vertical="center" wrapText="1"/>
    </xf>
    <xf numFmtId="0" fontId="16" fillId="0" borderId="2" xfId="401" applyFont="1" applyBorder="1" applyAlignment="1">
      <alignment horizontal="left" vertical="center" wrapText="1"/>
    </xf>
    <xf numFmtId="0" fontId="34" fillId="0" borderId="20" xfId="0" applyFont="1" applyBorder="1" applyAlignment="1">
      <alignment horizontal="left" vertical="center" wrapText="1"/>
    </xf>
    <xf numFmtId="0" fontId="16" fillId="0" borderId="20" xfId="401" applyFont="1" applyBorder="1" applyAlignment="1">
      <alignment horizontal="left" vertical="center" wrapText="1"/>
    </xf>
    <xf numFmtId="0" fontId="16" fillId="0" borderId="20" xfId="0" applyFont="1" applyFill="1" applyBorder="1" applyAlignment="1">
      <alignment horizontal="left" vertical="center" wrapText="1"/>
    </xf>
    <xf numFmtId="0" fontId="13" fillId="0" borderId="51" xfId="348" applyFont="1" applyBorder="1" applyAlignment="1">
      <alignment horizontal="left" vertical="center" wrapText="1"/>
    </xf>
    <xf numFmtId="0" fontId="34" fillId="0" borderId="2" xfId="0" applyFont="1" applyBorder="1" applyAlignment="1">
      <alignment horizontal="left" vertical="center" wrapText="1"/>
    </xf>
    <xf numFmtId="43" fontId="19" fillId="0" borderId="33" xfId="1" applyNumberFormat="1" applyFont="1" applyFill="1" applyBorder="1" applyAlignment="1">
      <alignment horizontal="center" vertical="center"/>
    </xf>
    <xf numFmtId="0" fontId="28" fillId="0" borderId="0" xfId="581" applyFont="1" applyAlignment="1">
      <alignment horizontal="center" vertical="center"/>
    </xf>
    <xf numFmtId="4" fontId="16" fillId="0" borderId="0" xfId="342" applyNumberFormat="1" applyFont="1" applyAlignment="1">
      <alignment horizontal="center" vertical="center"/>
    </xf>
    <xf numFmtId="166" fontId="16" fillId="0" borderId="2" xfId="60" applyNumberFormat="1" applyFont="1" applyBorder="1" applyAlignment="1">
      <alignment horizontal="center" vertical="center" wrapText="1"/>
    </xf>
    <xf numFmtId="0" fontId="16" fillId="0" borderId="18" xfId="348" applyFont="1" applyBorder="1" applyAlignment="1">
      <alignment horizontal="center" vertical="center" wrapText="1"/>
    </xf>
    <xf numFmtId="0" fontId="28" fillId="0" borderId="45" xfId="348" applyFont="1" applyBorder="1" applyAlignment="1">
      <alignment horizontal="center" vertical="center" wrapText="1"/>
    </xf>
    <xf numFmtId="0" fontId="16" fillId="0" borderId="56" xfId="348" applyFont="1" applyBorder="1" applyAlignment="1">
      <alignment horizontal="left" vertical="center" wrapText="1"/>
    </xf>
    <xf numFmtId="4" fontId="16" fillId="0" borderId="5" xfId="348" applyNumberFormat="1" applyFont="1" applyBorder="1" applyAlignment="1">
      <alignment horizontal="center" vertical="center" wrapText="1"/>
    </xf>
    <xf numFmtId="0" fontId="42" fillId="0" borderId="2" xfId="350" applyFont="1" applyBorder="1" applyAlignment="1">
      <alignment vertical="top" wrapText="1"/>
    </xf>
    <xf numFmtId="4" fontId="16" fillId="0" borderId="45" xfId="348" applyNumberFormat="1" applyFont="1" applyBorder="1" applyAlignment="1">
      <alignment horizontal="center" vertical="center" wrapText="1"/>
    </xf>
    <xf numFmtId="0" fontId="20" fillId="0" borderId="2" xfId="350" applyFont="1" applyBorder="1" applyAlignment="1">
      <alignment vertical="top" wrapText="1"/>
    </xf>
    <xf numFmtId="0" fontId="19" fillId="0" borderId="2" xfId="350" applyFont="1" applyBorder="1" applyAlignment="1">
      <alignment vertical="top" wrapText="1"/>
    </xf>
    <xf numFmtId="0" fontId="19" fillId="0" borderId="2" xfId="350" applyFont="1" applyFill="1" applyBorder="1" applyAlignment="1">
      <alignment vertical="top" wrapText="1"/>
    </xf>
    <xf numFmtId="0" fontId="42" fillId="0" borderId="2" xfId="350" applyFont="1" applyFill="1" applyBorder="1" applyAlignment="1">
      <alignment vertical="top" wrapText="1"/>
    </xf>
    <xf numFmtId="0" fontId="20" fillId="0" borderId="2" xfId="263" applyFont="1" applyFill="1" applyBorder="1" applyAlignment="1">
      <alignment vertical="top" wrapText="1"/>
    </xf>
    <xf numFmtId="0" fontId="44" fillId="0" borderId="2" xfId="350" applyFont="1" applyBorder="1" applyAlignment="1">
      <alignment vertical="top" wrapText="1"/>
    </xf>
    <xf numFmtId="0" fontId="22" fillId="0" borderId="2" xfId="350" applyFont="1" applyFill="1" applyBorder="1" applyAlignment="1">
      <alignment vertical="top" wrapText="1"/>
    </xf>
    <xf numFmtId="0" fontId="20" fillId="0" borderId="2" xfId="350" applyFont="1" applyFill="1" applyBorder="1" applyAlignment="1">
      <alignment vertical="top" wrapText="1"/>
    </xf>
    <xf numFmtId="0" fontId="16" fillId="0" borderId="2" xfId="0" applyFont="1" applyBorder="1" applyAlignment="1">
      <alignment vertical="top" wrapText="1"/>
    </xf>
    <xf numFmtId="0" fontId="16" fillId="0" borderId="18" xfId="348" applyFont="1" applyBorder="1" applyAlignment="1">
      <alignment horizontal="left" vertical="center" wrapText="1"/>
    </xf>
    <xf numFmtId="0" fontId="16" fillId="0" borderId="2" xfId="401" applyFont="1" applyBorder="1" applyAlignment="1">
      <alignment horizontal="left" vertical="center"/>
    </xf>
    <xf numFmtId="4" fontId="16" fillId="0" borderId="2" xfId="401" applyNumberFormat="1" applyFont="1" applyBorder="1" applyAlignment="1">
      <alignment horizontal="center" vertical="center"/>
    </xf>
    <xf numFmtId="0" fontId="16" fillId="0" borderId="5" xfId="401" applyFont="1" applyBorder="1" applyAlignment="1">
      <alignment horizontal="left" vertical="center"/>
    </xf>
    <xf numFmtId="0" fontId="16" fillId="0" borderId="5" xfId="0" applyFont="1" applyBorder="1" applyAlignment="1">
      <alignment vertical="top" wrapText="1"/>
    </xf>
    <xf numFmtId="4" fontId="16" fillId="0" borderId="5" xfId="401" applyNumberFormat="1" applyFont="1" applyBorder="1" applyAlignment="1">
      <alignment horizontal="center" vertical="center"/>
    </xf>
    <xf numFmtId="43" fontId="16" fillId="0" borderId="0" xfId="1" applyNumberFormat="1" applyFont="1" applyAlignment="1">
      <alignment horizontal="center" vertical="center"/>
    </xf>
    <xf numFmtId="43" fontId="19" fillId="0" borderId="54" xfId="1" applyFont="1" applyBorder="1" applyAlignment="1">
      <alignment horizontal="center" vertical="center"/>
    </xf>
    <xf numFmtId="43" fontId="13" fillId="0" borderId="48" xfId="1" applyFont="1" applyBorder="1" applyAlignment="1" applyProtection="1">
      <alignment horizontal="center" vertical="center"/>
      <protection locked="0"/>
    </xf>
    <xf numFmtId="43" fontId="16" fillId="0" borderId="6" xfId="1" applyNumberFormat="1" applyFont="1" applyBorder="1" applyAlignment="1" applyProtection="1">
      <alignment horizontal="center" vertical="center"/>
      <protection locked="0"/>
    </xf>
    <xf numFmtId="43" fontId="16" fillId="0" borderId="26" xfId="1" applyFont="1" applyBorder="1" applyAlignment="1" applyProtection="1">
      <alignment horizontal="center" vertical="center"/>
      <protection locked="0"/>
    </xf>
    <xf numFmtId="43" fontId="29" fillId="0" borderId="28" xfId="1" applyNumberFormat="1" applyFont="1" applyBorder="1" applyAlignment="1">
      <alignment horizontal="center" vertical="center" wrapText="1"/>
    </xf>
    <xf numFmtId="43" fontId="29" fillId="0" borderId="3" xfId="1" applyFont="1" applyBorder="1" applyAlignment="1">
      <alignment horizontal="center" vertical="center" wrapText="1"/>
    </xf>
    <xf numFmtId="43" fontId="16" fillId="0" borderId="28" xfId="1" applyNumberFormat="1" applyFont="1" applyBorder="1" applyAlignment="1">
      <alignment horizontal="center" vertical="center" wrapText="1"/>
    </xf>
    <xf numFmtId="43" fontId="20" fillId="0" borderId="3" xfId="1" applyFont="1" applyBorder="1" applyAlignment="1" applyProtection="1">
      <alignment horizontal="center" vertical="center"/>
      <protection locked="0"/>
    </xf>
    <xf numFmtId="43" fontId="16" fillId="0" borderId="55" xfId="1" applyFont="1" applyBorder="1" applyAlignment="1" applyProtection="1">
      <alignment horizontal="center" vertical="center" wrapText="1"/>
      <protection locked="0"/>
    </xf>
    <xf numFmtId="43" fontId="28" fillId="0" borderId="2" xfId="1" applyFont="1" applyBorder="1" applyAlignment="1">
      <alignment horizontal="center" vertical="center" wrapText="1"/>
    </xf>
    <xf numFmtId="43" fontId="16" fillId="0" borderId="2" xfId="1" applyFont="1" applyBorder="1" applyAlignment="1">
      <alignment horizontal="center" vertical="center" wrapText="1"/>
    </xf>
    <xf numFmtId="43" fontId="20" fillId="0" borderId="2" xfId="1" applyFont="1" applyBorder="1" applyAlignment="1" applyProtection="1">
      <alignment horizontal="center" vertical="center"/>
      <protection locked="0"/>
    </xf>
    <xf numFmtId="43" fontId="16" fillId="0" borderId="18" xfId="0" applyNumberFormat="1" applyFont="1" applyBorder="1" applyAlignment="1">
      <alignment horizontal="center" vertical="center"/>
    </xf>
    <xf numFmtId="43" fontId="16" fillId="0" borderId="18" xfId="1" applyNumberFormat="1" applyFont="1" applyFill="1" applyBorder="1" applyAlignment="1">
      <alignment horizontal="center" vertical="center"/>
    </xf>
    <xf numFmtId="43" fontId="16" fillId="0" borderId="5" xfId="1" applyNumberFormat="1" applyFont="1" applyBorder="1" applyAlignment="1">
      <alignment horizontal="center" vertical="center" wrapText="1"/>
    </xf>
    <xf numFmtId="43" fontId="16" fillId="0" borderId="5" xfId="1" applyFont="1" applyBorder="1" applyAlignment="1">
      <alignment horizontal="center" vertical="center" wrapText="1"/>
    </xf>
    <xf numFmtId="43" fontId="16" fillId="0" borderId="2" xfId="1" applyNumberFormat="1" applyFont="1" applyBorder="1" applyAlignment="1">
      <alignment horizontal="center" vertical="center"/>
    </xf>
    <xf numFmtId="43" fontId="16" fillId="0" borderId="5" xfId="1" applyNumberFormat="1" applyFont="1" applyBorder="1" applyAlignment="1">
      <alignment horizontal="center" vertical="center"/>
    </xf>
    <xf numFmtId="43" fontId="13" fillId="0" borderId="33" xfId="1" applyFont="1" applyBorder="1" applyAlignment="1">
      <alignment horizontal="center" vertical="center"/>
    </xf>
    <xf numFmtId="0" fontId="16" fillId="0" borderId="0" xfId="401" applyFont="1" applyAlignment="1">
      <alignment horizontal="center" vertical="center"/>
    </xf>
    <xf numFmtId="0" fontId="20" fillId="0" borderId="2" xfId="350" applyFont="1" applyBorder="1" applyAlignment="1">
      <alignment horizontal="center" vertical="center" wrapText="1"/>
    </xf>
    <xf numFmtId="0" fontId="20" fillId="0" borderId="2" xfId="350" applyFont="1" applyBorder="1" applyAlignment="1">
      <alignment horizontal="center" vertical="center"/>
    </xf>
    <xf numFmtId="0" fontId="20" fillId="0" borderId="2" xfId="350" applyFont="1" applyFill="1" applyBorder="1" applyAlignment="1">
      <alignment horizontal="center" vertical="center"/>
    </xf>
    <xf numFmtId="0" fontId="20" fillId="0" borderId="2" xfId="350" applyFont="1" applyFill="1" applyBorder="1" applyAlignment="1">
      <alignment horizontal="center" vertical="center" wrapText="1"/>
    </xf>
    <xf numFmtId="0" fontId="16" fillId="0" borderId="2" xfId="0" applyFont="1" applyFill="1" applyBorder="1" applyAlignment="1">
      <alignment horizontal="center" vertical="center" wrapText="1"/>
    </xf>
    <xf numFmtId="0" fontId="19" fillId="0" borderId="2" xfId="350" applyFont="1" applyBorder="1" applyAlignment="1">
      <alignment horizontal="center" vertical="center" wrapText="1"/>
    </xf>
    <xf numFmtId="0" fontId="20" fillId="0" borderId="5" xfId="350" applyFont="1" applyFill="1" applyBorder="1" applyAlignment="1">
      <alignment horizontal="center" vertical="center"/>
    </xf>
    <xf numFmtId="0" fontId="28" fillId="0" borderId="0" xfId="581" applyFont="1" applyAlignment="1">
      <alignment horizontal="left" vertical="center" wrapText="1"/>
    </xf>
    <xf numFmtId="0" fontId="34" fillId="0" borderId="2" xfId="0" applyFont="1" applyBorder="1" applyAlignment="1">
      <alignment vertical="top" wrapText="1"/>
    </xf>
    <xf numFmtId="0" fontId="13" fillId="0" borderId="2" xfId="0" applyFont="1" applyBorder="1" applyAlignment="1">
      <alignment vertical="top" wrapText="1"/>
    </xf>
    <xf numFmtId="0" fontId="46" fillId="0" borderId="2" xfId="0" applyFont="1" applyBorder="1" applyAlignment="1">
      <alignment vertical="top" wrapText="1"/>
    </xf>
    <xf numFmtId="0" fontId="16" fillId="0" borderId="0" xfId="401" applyFont="1" applyAlignment="1">
      <alignment horizontal="left" vertical="center" wrapText="1"/>
    </xf>
    <xf numFmtId="0" fontId="9" fillId="0" borderId="33" xfId="0" applyFont="1" applyBorder="1"/>
    <xf numFmtId="166" fontId="15" fillId="0" borderId="35" xfId="0" applyNumberFormat="1" applyFont="1" applyFill="1" applyBorder="1" applyAlignment="1">
      <alignment vertical="center"/>
    </xf>
    <xf numFmtId="0" fontId="14" fillId="0" borderId="38" xfId="0" applyFont="1" applyFill="1" applyBorder="1" applyAlignment="1">
      <alignment vertical="center"/>
    </xf>
    <xf numFmtId="0" fontId="9" fillId="0" borderId="0" xfId="0" applyFont="1" applyFill="1"/>
    <xf numFmtId="166" fontId="47" fillId="0" borderId="33" xfId="0" applyNumberFormat="1" applyFont="1" applyBorder="1"/>
    <xf numFmtId="0" fontId="47" fillId="0" borderId="33" xfId="0" applyFont="1" applyBorder="1"/>
    <xf numFmtId="0" fontId="21" fillId="0" borderId="9" xfId="290" applyFont="1" applyBorder="1" applyAlignment="1">
      <alignment horizontal="center" vertical="center" wrapText="1"/>
    </xf>
    <xf numFmtId="0" fontId="21" fillId="0" borderId="0" xfId="290" applyFont="1" applyAlignment="1">
      <alignment horizontal="center" vertical="center" wrapText="1"/>
    </xf>
    <xf numFmtId="0" fontId="21" fillId="0" borderId="10" xfId="290" applyFont="1" applyBorder="1" applyAlignment="1">
      <alignment horizontal="center" vertical="center" wrapText="1"/>
    </xf>
    <xf numFmtId="0" fontId="25" fillId="0" borderId="16" xfId="290" applyFont="1" applyBorder="1" applyAlignment="1">
      <alignment horizontal="center" vertical="top"/>
    </xf>
    <xf numFmtId="0" fontId="25" fillId="0" borderId="27" xfId="290" quotePrefix="1" applyFont="1" applyBorder="1" applyAlignment="1">
      <alignment horizontal="center" vertical="top"/>
    </xf>
    <xf numFmtId="0" fontId="25" fillId="0" borderId="25" xfId="290" quotePrefix="1" applyFont="1" applyBorder="1" applyAlignment="1">
      <alignment horizontal="center" vertical="top"/>
    </xf>
    <xf numFmtId="0" fontId="39" fillId="0" borderId="9" xfId="680" applyFont="1" applyBorder="1" applyAlignment="1">
      <alignment horizontal="center" vertical="center" wrapText="1"/>
    </xf>
    <xf numFmtId="0" fontId="39" fillId="0" borderId="0" xfId="680" applyFont="1" applyAlignment="1">
      <alignment horizontal="center" vertical="center" wrapText="1"/>
    </xf>
    <xf numFmtId="0" fontId="39" fillId="0" borderId="10" xfId="680" applyFont="1" applyBorder="1" applyAlignment="1">
      <alignment horizontal="center" vertical="center" wrapText="1"/>
    </xf>
    <xf numFmtId="0" fontId="25" fillId="0" borderId="0" xfId="290" applyFont="1" applyAlignment="1">
      <alignment horizontal="center" vertical="center" wrapText="1"/>
    </xf>
    <xf numFmtId="0" fontId="25" fillId="0" borderId="42" xfId="290" applyFont="1" applyBorder="1" applyAlignment="1">
      <alignment horizontal="center" vertical="center"/>
    </xf>
    <xf numFmtId="0" fontId="25" fillId="0" borderId="42" xfId="290" quotePrefix="1" applyFont="1" applyBorder="1" applyAlignment="1">
      <alignment horizontal="center" vertical="center"/>
    </xf>
    <xf numFmtId="0" fontId="14" fillId="0" borderId="36" xfId="0" applyFont="1" applyBorder="1" applyAlignment="1">
      <alignment horizontal="center" vertical="top"/>
    </xf>
    <xf numFmtId="0" fontId="14" fillId="0" borderId="20" xfId="0" applyFont="1" applyBorder="1" applyAlignment="1">
      <alignment horizontal="center" vertical="top"/>
    </xf>
    <xf numFmtId="0" fontId="14" fillId="0" borderId="1" xfId="0" applyFont="1" applyBorder="1" applyAlignment="1">
      <alignment horizontal="center" vertical="top"/>
    </xf>
    <xf numFmtId="0" fontId="15" fillId="0" borderId="36" xfId="0" applyFont="1" applyBorder="1" applyAlignment="1">
      <alignment horizontal="left" vertical="center" wrapText="1"/>
    </xf>
    <xf numFmtId="0" fontId="14" fillId="0" borderId="20" xfId="0" applyFont="1" applyBorder="1" applyAlignment="1">
      <alignment horizontal="center" vertical="center" wrapText="1"/>
    </xf>
    <xf numFmtId="0" fontId="14" fillId="0" borderId="1" xfId="0" applyFont="1" applyBorder="1" applyAlignment="1">
      <alignment horizontal="center" vertical="center" wrapText="1"/>
    </xf>
    <xf numFmtId="166" fontId="14" fillId="0" borderId="20" xfId="1" applyNumberFormat="1" applyFont="1" applyBorder="1" applyAlignment="1">
      <alignment horizontal="center" vertical="center"/>
    </xf>
    <xf numFmtId="166" fontId="14" fillId="0" borderId="1" xfId="1" applyNumberFormat="1" applyFont="1" applyBorder="1" applyAlignment="1">
      <alignment horizontal="center" vertical="center"/>
    </xf>
    <xf numFmtId="3" fontId="14" fillId="0" borderId="20" xfId="0" applyNumberFormat="1" applyFont="1" applyBorder="1" applyAlignment="1">
      <alignment horizontal="center" vertical="center"/>
    </xf>
    <xf numFmtId="3" fontId="14" fillId="0" borderId="1" xfId="0" applyNumberFormat="1" applyFont="1" applyBorder="1" applyAlignment="1">
      <alignment horizontal="center" vertical="center"/>
    </xf>
    <xf numFmtId="4" fontId="14" fillId="0" borderId="20" xfId="0" applyNumberFormat="1" applyFont="1" applyBorder="1" applyAlignment="1">
      <alignment horizontal="center" vertical="center" wrapText="1"/>
    </xf>
    <xf numFmtId="4" fontId="14" fillId="0" borderId="1" xfId="0" applyNumberFormat="1" applyFont="1" applyBorder="1" applyAlignment="1">
      <alignment horizontal="center" vertical="center" wrapText="1"/>
    </xf>
    <xf numFmtId="0" fontId="15" fillId="0" borderId="36" xfId="0" applyFont="1" applyBorder="1" applyAlignment="1">
      <alignment horizontal="left" vertical="center"/>
    </xf>
    <xf numFmtId="0" fontId="15" fillId="0" borderId="35" xfId="0" applyFont="1" applyFill="1" applyBorder="1" applyAlignment="1">
      <alignment horizontal="center" vertical="center"/>
    </xf>
    <xf numFmtId="0" fontId="15" fillId="0" borderId="38" xfId="0" applyFont="1" applyFill="1" applyBorder="1" applyAlignment="1">
      <alignment horizontal="center" vertical="center"/>
    </xf>
    <xf numFmtId="0" fontId="22" fillId="0" borderId="0" xfId="300" applyFont="1" applyAlignment="1">
      <alignment horizontal="left" vertical="center" wrapText="1"/>
    </xf>
    <xf numFmtId="0" fontId="22" fillId="0" borderId="10" xfId="300" applyFont="1" applyBorder="1" applyAlignment="1">
      <alignment horizontal="left" vertical="center" wrapText="1"/>
    </xf>
    <xf numFmtId="0" fontId="13" fillId="0" borderId="35" xfId="401" applyFont="1" applyBorder="1" applyAlignment="1">
      <alignment horizontal="left" vertical="center"/>
    </xf>
    <xf numFmtId="0" fontId="13" fillId="0" borderId="43" xfId="401" applyFont="1" applyBorder="1" applyAlignment="1">
      <alignment horizontal="left" vertical="center"/>
    </xf>
    <xf numFmtId="0" fontId="13" fillId="0" borderId="38" xfId="401" applyFont="1" applyBorder="1" applyAlignment="1">
      <alignment horizontal="left" vertical="center"/>
    </xf>
    <xf numFmtId="0" fontId="13" fillId="0" borderId="21" xfId="572" applyFont="1" applyBorder="1" applyAlignment="1">
      <alignment horizontal="left" vertical="center" wrapText="1"/>
    </xf>
    <xf numFmtId="0" fontId="13" fillId="0" borderId="8" xfId="572" applyFont="1" applyBorder="1" applyAlignment="1">
      <alignment horizontal="left" vertical="center" wrapText="1"/>
    </xf>
    <xf numFmtId="43" fontId="13" fillId="0" borderId="35" xfId="1" applyNumberFormat="1" applyFont="1" applyFill="1" applyBorder="1" applyAlignment="1" applyProtection="1">
      <alignment horizontal="center"/>
      <protection locked="0"/>
    </xf>
    <xf numFmtId="43" fontId="13" fillId="0" borderId="38" xfId="1" applyNumberFormat="1" applyFont="1" applyFill="1" applyBorder="1" applyAlignment="1" applyProtection="1">
      <alignment horizontal="center"/>
      <protection locked="0"/>
    </xf>
    <xf numFmtId="0" fontId="13" fillId="0" borderId="21" xfId="572" applyFont="1" applyBorder="1" applyAlignment="1">
      <alignment horizontal="left" wrapText="1"/>
    </xf>
    <xf numFmtId="0" fontId="13" fillId="0" borderId="8" xfId="572" applyFont="1" applyBorder="1" applyAlignment="1">
      <alignment horizontal="left" wrapText="1"/>
    </xf>
    <xf numFmtId="0" fontId="13" fillId="0" borderId="34" xfId="572" applyFont="1" applyBorder="1" applyAlignment="1">
      <alignment horizontal="left" vertical="center" wrapText="1"/>
    </xf>
  </cellXfs>
  <cellStyles count="728">
    <cellStyle name="Comma" xfId="1" builtinId="3"/>
    <cellStyle name="Comma [0] 2" xfId="2"/>
    <cellStyle name="Comma 10" xfId="3"/>
    <cellStyle name="Comma 10 2" xfId="4"/>
    <cellStyle name="Comma 10 3" xfId="723"/>
    <cellStyle name="Comma 10 4" xfId="708"/>
    <cellStyle name="Comma 11" xfId="5"/>
    <cellStyle name="Comma 11 2" xfId="6"/>
    <cellStyle name="Comma 12" xfId="7"/>
    <cellStyle name="Comma 12 2" xfId="8"/>
    <cellStyle name="Comma 13" xfId="9"/>
    <cellStyle name="Comma 14" xfId="10"/>
    <cellStyle name="Comma 15" xfId="11"/>
    <cellStyle name="Comma 16" xfId="12"/>
    <cellStyle name="Comma 17" xfId="13"/>
    <cellStyle name="Comma 18" xfId="14"/>
    <cellStyle name="Comma 19" xfId="15"/>
    <cellStyle name="Comma 2" xfId="16"/>
    <cellStyle name="Comma 2 10" xfId="17"/>
    <cellStyle name="Comma 2 10 2" xfId="722"/>
    <cellStyle name="Comma 2 11" xfId="18"/>
    <cellStyle name="Comma 2 12" xfId="19"/>
    <cellStyle name="Comma 2 13" xfId="20"/>
    <cellStyle name="Comma 2 14" xfId="21"/>
    <cellStyle name="Comma 2 15" xfId="22"/>
    <cellStyle name="Comma 2 16" xfId="23"/>
    <cellStyle name="Comma 2 17" xfId="24"/>
    <cellStyle name="Comma 2 18" xfId="25"/>
    <cellStyle name="Comma 2 18 2" xfId="26"/>
    <cellStyle name="Comma 2 18 2 2" xfId="27"/>
    <cellStyle name="Comma 2 18 3" xfId="28"/>
    <cellStyle name="Comma 2 18 4" xfId="29"/>
    <cellStyle name="Comma 2 18 5" xfId="30"/>
    <cellStyle name="Comma 2 19" xfId="31"/>
    <cellStyle name="Comma 2 2" xfId="32"/>
    <cellStyle name="Comma 2 2 10" xfId="33"/>
    <cellStyle name="Comma 2 2 11" xfId="34"/>
    <cellStyle name="Comma 2 2 12" xfId="35"/>
    <cellStyle name="Comma 2 2 2" xfId="36"/>
    <cellStyle name="Comma 2 2 2 2" xfId="37"/>
    <cellStyle name="Comma 2 2 3" xfId="38"/>
    <cellStyle name="Comma 2 2 4" xfId="39"/>
    <cellStyle name="Comma 2 2 5" xfId="40"/>
    <cellStyle name="Comma 2 2 6" xfId="41"/>
    <cellStyle name="Comma 2 2 7" xfId="42"/>
    <cellStyle name="Comma 2 2 8" xfId="43"/>
    <cellStyle name="Comma 2 2 9" xfId="44"/>
    <cellStyle name="Comma 2 20" xfId="707"/>
    <cellStyle name="Comma 2 3" xfId="45"/>
    <cellStyle name="Comma 2 4" xfId="46"/>
    <cellStyle name="Comma 2 5" xfId="47"/>
    <cellStyle name="Comma 2 5 2" xfId="718"/>
    <cellStyle name="Comma 2 6" xfId="48"/>
    <cellStyle name="Comma 2 6 2" xfId="717"/>
    <cellStyle name="Comma 2 7" xfId="49"/>
    <cellStyle name="Comma 2 8" xfId="50"/>
    <cellStyle name="Comma 2 9" xfId="51"/>
    <cellStyle name="Comma 2 9 2" xfId="52"/>
    <cellStyle name="Comma 2_Eldoret BoQs" xfId="53"/>
    <cellStyle name="Comma 20" xfId="54"/>
    <cellStyle name="Comma 21" xfId="55"/>
    <cellStyle name="Comma 21 2" xfId="56"/>
    <cellStyle name="Comma 22" xfId="57"/>
    <cellStyle name="Comma 23" xfId="58"/>
    <cellStyle name="Comma 24" xfId="59"/>
    <cellStyle name="Comma 24 2" xfId="60"/>
    <cellStyle name="Comma 24 2 2" xfId="61"/>
    <cellStyle name="Comma 24_Xl0000026" xfId="62"/>
    <cellStyle name="Comma 25" xfId="63"/>
    <cellStyle name="Comma 26" xfId="64"/>
    <cellStyle name="Comma 26 2" xfId="65"/>
    <cellStyle name="Comma 27" xfId="66"/>
    <cellStyle name="Comma 27 2" xfId="67"/>
    <cellStyle name="Comma 27 3" xfId="68"/>
    <cellStyle name="Comma 27 4" xfId="69"/>
    <cellStyle name="Comma 27 4 2" xfId="70"/>
    <cellStyle name="Comma 27 5" xfId="71"/>
    <cellStyle name="Comma 27 5 2" xfId="72"/>
    <cellStyle name="Comma 27 6" xfId="73"/>
    <cellStyle name="Comma 28" xfId="74"/>
    <cellStyle name="Comma 28 2" xfId="75"/>
    <cellStyle name="Comma 29" xfId="76"/>
    <cellStyle name="Comma 3" xfId="77"/>
    <cellStyle name="Comma 3 10" xfId="78"/>
    <cellStyle name="Comma 3 11" xfId="79"/>
    <cellStyle name="Comma 3 12" xfId="80"/>
    <cellStyle name="Comma 3 13" xfId="81"/>
    <cellStyle name="Comma 3 14" xfId="82"/>
    <cellStyle name="Comma 3 15" xfId="83"/>
    <cellStyle name="Comma 3 16" xfId="84"/>
    <cellStyle name="Comma 3 17" xfId="85"/>
    <cellStyle name="Comma 3 18" xfId="86"/>
    <cellStyle name="Comma 3 19" xfId="87"/>
    <cellStyle name="Comma 3 2" xfId="88"/>
    <cellStyle name="Comma 3 2 10" xfId="89"/>
    <cellStyle name="Comma 3 2 11" xfId="90"/>
    <cellStyle name="Comma 3 2 2" xfId="91"/>
    <cellStyle name="Comma 3 2 3" xfId="92"/>
    <cellStyle name="Comma 3 2 4" xfId="93"/>
    <cellStyle name="Comma 3 2 5" xfId="94"/>
    <cellStyle name="Comma 3 2 6" xfId="95"/>
    <cellStyle name="Comma 3 2 7" xfId="96"/>
    <cellStyle name="Comma 3 2 8" xfId="97"/>
    <cellStyle name="Comma 3 2 9" xfId="98"/>
    <cellStyle name="Comma 3 20" xfId="99"/>
    <cellStyle name="Comma 3 3" xfId="100"/>
    <cellStyle name="Comma 3 3 2" xfId="101"/>
    <cellStyle name="Comma 3 4" xfId="102"/>
    <cellStyle name="Comma 3 5" xfId="103"/>
    <cellStyle name="Comma 3 6" xfId="104"/>
    <cellStyle name="Comma 3 7" xfId="105"/>
    <cellStyle name="Comma 3 8" xfId="106"/>
    <cellStyle name="Comma 3 9" xfId="107"/>
    <cellStyle name="Comma 30" xfId="108"/>
    <cellStyle name="Comma 30 2" xfId="109"/>
    <cellStyle name="Comma 30 2 2" xfId="110"/>
    <cellStyle name="Comma 30 2 2 2" xfId="111"/>
    <cellStyle name="Comma 30 2 2 2 2" xfId="112"/>
    <cellStyle name="Comma 30 2 2 2 2 2" xfId="113"/>
    <cellStyle name="Comma 30 2 2 2 3" xfId="114"/>
    <cellStyle name="Comma 30 2 2 2 3 2" xfId="115"/>
    <cellStyle name="Comma 30 2 2 2 4" xfId="116"/>
    <cellStyle name="Comma 30 2 2 3" xfId="117"/>
    <cellStyle name="Comma 30 2 2 3 2" xfId="118"/>
    <cellStyle name="Comma 30 2 2 3 2 2" xfId="119"/>
    <cellStyle name="Comma 30 2 2 3 3" xfId="120"/>
    <cellStyle name="Comma 30 2 2 3 3 2" xfId="121"/>
    <cellStyle name="Comma 30 2 2 3 4" xfId="122"/>
    <cellStyle name="Comma 30 2 2 4" xfId="123"/>
    <cellStyle name="Comma 30 2 2 4 2" xfId="124"/>
    <cellStyle name="Comma 30 2 2 5" xfId="125"/>
    <cellStyle name="Comma 30 2 2 5 2" xfId="126"/>
    <cellStyle name="Comma 30 2 2 6" xfId="127"/>
    <cellStyle name="Comma 30 2 2 7" xfId="128"/>
    <cellStyle name="Comma 30 2 3" xfId="129"/>
    <cellStyle name="Comma 30 2 3 2" xfId="130"/>
    <cellStyle name="Comma 30 2 4" xfId="131"/>
    <cellStyle name="Comma 30 2 4 2" xfId="132"/>
    <cellStyle name="Comma 30 2 5" xfId="133"/>
    <cellStyle name="Comma 30 2 6" xfId="134"/>
    <cellStyle name="Comma 30 3" xfId="135"/>
    <cellStyle name="Comma 30 3 2" xfId="136"/>
    <cellStyle name="Comma 30 3 2 2" xfId="137"/>
    <cellStyle name="Comma 30 3 3" xfId="138"/>
    <cellStyle name="Comma 30 3 3 2" xfId="139"/>
    <cellStyle name="Comma 30 3 4" xfId="140"/>
    <cellStyle name="Comma 30 3 5" xfId="141"/>
    <cellStyle name="Comma 30 4" xfId="142"/>
    <cellStyle name="Comma 30 5" xfId="143"/>
    <cellStyle name="Comma 30 5 2" xfId="144"/>
    <cellStyle name="Comma 30 5 2 2" xfId="145"/>
    <cellStyle name="Comma 30 5 3" xfId="146"/>
    <cellStyle name="Comma 30 5 4" xfId="147"/>
    <cellStyle name="Comma 30 5 4 2" xfId="148"/>
    <cellStyle name="Comma 30 5 5" xfId="149"/>
    <cellStyle name="Comma 30 6" xfId="150"/>
    <cellStyle name="Comma 30 6 2" xfId="151"/>
    <cellStyle name="Comma 30 7" xfId="152"/>
    <cellStyle name="Comma 30 7 2" xfId="153"/>
    <cellStyle name="Comma 30 8" xfId="154"/>
    <cellStyle name="Comma 30 9" xfId="721"/>
    <cellStyle name="Comma 31" xfId="155"/>
    <cellStyle name="Comma 32" xfId="156"/>
    <cellStyle name="Comma 32 2" xfId="157"/>
    <cellStyle name="Comma 32 3" xfId="158"/>
    <cellStyle name="Comma 32 3 2" xfId="705"/>
    <cellStyle name="Comma 33" xfId="159"/>
    <cellStyle name="Comma 33 2" xfId="160"/>
    <cellStyle name="Comma 34" xfId="161"/>
    <cellStyle name="Comma 35" xfId="162"/>
    <cellStyle name="Comma 36" xfId="163"/>
    <cellStyle name="Comma 37" xfId="164"/>
    <cellStyle name="Comma 38" xfId="165"/>
    <cellStyle name="Comma 39" xfId="166"/>
    <cellStyle name="Comma 4" xfId="167"/>
    <cellStyle name="Comma 4 10" xfId="168"/>
    <cellStyle name="Comma 4 11" xfId="169"/>
    <cellStyle name="Comma 4 2" xfId="170"/>
    <cellStyle name="Comma 4 2 2" xfId="171"/>
    <cellStyle name="Comma 4 2 3" xfId="710"/>
    <cellStyle name="Comma 4 3" xfId="172"/>
    <cellStyle name="Comma 4 4" xfId="173"/>
    <cellStyle name="Comma 4 5" xfId="174"/>
    <cellStyle name="Comma 4 6" xfId="175"/>
    <cellStyle name="Comma 4 7" xfId="176"/>
    <cellStyle name="Comma 4 8" xfId="177"/>
    <cellStyle name="Comma 4 9" xfId="178"/>
    <cellStyle name="Comma 40" xfId="179"/>
    <cellStyle name="Comma 41" xfId="180"/>
    <cellStyle name="Comma 42" xfId="181"/>
    <cellStyle name="Comma 43" xfId="182"/>
    <cellStyle name="Comma 43 2" xfId="183"/>
    <cellStyle name="Comma 43 2 2" xfId="184"/>
    <cellStyle name="Comma 43 2 2 2" xfId="185"/>
    <cellStyle name="Comma 43 2 3" xfId="186"/>
    <cellStyle name="Comma 43 2 3 2" xfId="187"/>
    <cellStyle name="Comma 43 2 4" xfId="188"/>
    <cellStyle name="Comma 43 3" xfId="189"/>
    <cellStyle name="Comma 43 3 2" xfId="190"/>
    <cellStyle name="Comma 43 3 2 2" xfId="191"/>
    <cellStyle name="Comma 43 3 2 3" xfId="192"/>
    <cellStyle name="Comma 43 3 3" xfId="193"/>
    <cellStyle name="Comma 43 3 3 2" xfId="194"/>
    <cellStyle name="Comma 43 3 3 3" xfId="195"/>
    <cellStyle name="Comma 43 3 3 4" xfId="196"/>
    <cellStyle name="Comma 43 3 4" xfId="197"/>
    <cellStyle name="Comma 43 3 5" xfId="198"/>
    <cellStyle name="Comma 43 4" xfId="199"/>
    <cellStyle name="Comma 43 4 2" xfId="200"/>
    <cellStyle name="Comma 43 5" xfId="201"/>
    <cellStyle name="Comma 43 5 2" xfId="202"/>
    <cellStyle name="Comma 43 6" xfId="203"/>
    <cellStyle name="Comma 44" xfId="204"/>
    <cellStyle name="Comma 45" xfId="205"/>
    <cellStyle name="Comma 46" xfId="206"/>
    <cellStyle name="Comma 47" xfId="207"/>
    <cellStyle name="Comma 47 2" xfId="208"/>
    <cellStyle name="Comma 47 2 2" xfId="209"/>
    <cellStyle name="Comma 47 3" xfId="210"/>
    <cellStyle name="Comma 47 3 2" xfId="211"/>
    <cellStyle name="Comma 47 4" xfId="212"/>
    <cellStyle name="Comma 47 5" xfId="213"/>
    <cellStyle name="Comma 47 6" xfId="214"/>
    <cellStyle name="Comma 48" xfId="215"/>
    <cellStyle name="Comma 49" xfId="216"/>
    <cellStyle name="Comma 5" xfId="217"/>
    <cellStyle name="Comma 5 10" xfId="218"/>
    <cellStyle name="Comma 5 11" xfId="219"/>
    <cellStyle name="Comma 5 12" xfId="220"/>
    <cellStyle name="Comma 5 2" xfId="221"/>
    <cellStyle name="Comma 5 2 2" xfId="222"/>
    <cellStyle name="Comma 5 3" xfId="223"/>
    <cellStyle name="Comma 5 4" xfId="224"/>
    <cellStyle name="Comma 5 5" xfId="225"/>
    <cellStyle name="Comma 5 6" xfId="226"/>
    <cellStyle name="Comma 5 7" xfId="227"/>
    <cellStyle name="Comma 5 8" xfId="228"/>
    <cellStyle name="Comma 5 9" xfId="229"/>
    <cellStyle name="Comma 50" xfId="709"/>
    <cellStyle name="Comma 51" xfId="726"/>
    <cellStyle name="Comma 52" xfId="727"/>
    <cellStyle name="Comma 6" xfId="230"/>
    <cellStyle name="Comma 6 10" xfId="231"/>
    <cellStyle name="Comma 6 11" xfId="232"/>
    <cellStyle name="Comma 6 2" xfId="233"/>
    <cellStyle name="Comma 6 2 2" xfId="234"/>
    <cellStyle name="Comma 6 2 2 2" xfId="235"/>
    <cellStyle name="Comma 6 2 3" xfId="236"/>
    <cellStyle name="Comma 6 2 3 2" xfId="237"/>
    <cellStyle name="Comma 6 2 4" xfId="238"/>
    <cellStyle name="Comma 6 3" xfId="239"/>
    <cellStyle name="Comma 6 4" xfId="240"/>
    <cellStyle name="Comma 6 5" xfId="241"/>
    <cellStyle name="Comma 6 6" xfId="242"/>
    <cellStyle name="Comma 6 7" xfId="243"/>
    <cellStyle name="Comma 6 8" xfId="244"/>
    <cellStyle name="Comma 6 9" xfId="245"/>
    <cellStyle name="Comma 7" xfId="246"/>
    <cellStyle name="Comma 7 2" xfId="247"/>
    <cellStyle name="Comma 7 2 2" xfId="248"/>
    <cellStyle name="Comma 7 2 3" xfId="711"/>
    <cellStyle name="Comma 7 3" xfId="249"/>
    <cellStyle name="Comma 8" xfId="250"/>
    <cellStyle name="Comma 8 2" xfId="251"/>
    <cellStyle name="Comma 8 3" xfId="252"/>
    <cellStyle name="Comma 8 4" xfId="253"/>
    <cellStyle name="Comma 9" xfId="254"/>
    <cellStyle name="Comma 9 2" xfId="255"/>
    <cellStyle name="Currency 2" xfId="256"/>
    <cellStyle name="Currency 2 2" xfId="257"/>
    <cellStyle name="Currency 2 2 2" xfId="258"/>
    <cellStyle name="Currency 2 3" xfId="259"/>
    <cellStyle name="Currency 2 3 2" xfId="260"/>
    <cellStyle name="Currency 2 4" xfId="261"/>
    <cellStyle name="Dezimal_Tabelle1" xfId="262"/>
    <cellStyle name="Migliaia 3" xfId="714"/>
    <cellStyle name="Normal" xfId="0" builtinId="0"/>
    <cellStyle name="Normal 10" xfId="263"/>
    <cellStyle name="Normal 10 10" xfId="264"/>
    <cellStyle name="Normal 10 2" xfId="265"/>
    <cellStyle name="Normal 10 2 2" xfId="266"/>
    <cellStyle name="Normal 10 2 3" xfId="267"/>
    <cellStyle name="Normal 10 2 3 2" xfId="704"/>
    <cellStyle name="Normal 10_LINE NMW 04 BOQs" xfId="268"/>
    <cellStyle name="Normal 11" xfId="269"/>
    <cellStyle name="Normal 11 2" xfId="270"/>
    <cellStyle name="Normal 12" xfId="271"/>
    <cellStyle name="Normal 12 2" xfId="272"/>
    <cellStyle name="Normal 12 3" xfId="273"/>
    <cellStyle name="Normal 12 3 2" xfId="274"/>
    <cellStyle name="Normal 12 3 2 2" xfId="275"/>
    <cellStyle name="Normal 12 3 3" xfId="276"/>
    <cellStyle name="Normal 12 3 3 2" xfId="277"/>
    <cellStyle name="Normal 12 3 4" xfId="278"/>
    <cellStyle name="Normal 12 3 5" xfId="279"/>
    <cellStyle name="Normal 12 4" xfId="280"/>
    <cellStyle name="Normal 12 4 2" xfId="281"/>
    <cellStyle name="Normal 12 5" xfId="282"/>
    <cellStyle name="Normal 12 5 2" xfId="283"/>
    <cellStyle name="Normal 12 6" xfId="284"/>
    <cellStyle name="Normal 12 6 2" xfId="285"/>
    <cellStyle name="Normal 12 7" xfId="286"/>
    <cellStyle name="Normal 12 8" xfId="287"/>
    <cellStyle name="Normal 12 9" xfId="288"/>
    <cellStyle name="Normal 13" xfId="289"/>
    <cellStyle name="Normal 13 2" xfId="290"/>
    <cellStyle name="Normal 13 3" xfId="291"/>
    <cellStyle name="Normal 13 3 2" xfId="292"/>
    <cellStyle name="Normal 13 4" xfId="293"/>
    <cellStyle name="Normal 13 4 2" xfId="294"/>
    <cellStyle name="Normal 13 5" xfId="295"/>
    <cellStyle name="Normal 13 6" xfId="296"/>
    <cellStyle name="Normal 13 7" xfId="297"/>
    <cellStyle name="Normal 13 8" xfId="298"/>
    <cellStyle name="Normal 14" xfId="299"/>
    <cellStyle name="Normal 15" xfId="300"/>
    <cellStyle name="Normal 16" xfId="301"/>
    <cellStyle name="Normal 16 2" xfId="302"/>
    <cellStyle name="Normal 17" xfId="303"/>
    <cellStyle name="Normal 18" xfId="304"/>
    <cellStyle name="Normal 18 2" xfId="305"/>
    <cellStyle name="Normal 18 2 2" xfId="306"/>
    <cellStyle name="Normal 18 2 2 2" xfId="307"/>
    <cellStyle name="Normal 18 2 2 2 2" xfId="308"/>
    <cellStyle name="Normal 18 2 2 3" xfId="309"/>
    <cellStyle name="Normal 18 2 2 3 2" xfId="310"/>
    <cellStyle name="Normal 18 2 2 4" xfId="311"/>
    <cellStyle name="Normal 18 2 3" xfId="312"/>
    <cellStyle name="Normal 18 2 3 2" xfId="313"/>
    <cellStyle name="Normal 18 2 4" xfId="314"/>
    <cellStyle name="Normal 18 2 4 2" xfId="315"/>
    <cellStyle name="Normal 18 2 5" xfId="316"/>
    <cellStyle name="Normal 18 2 6" xfId="317"/>
    <cellStyle name="Normal 18 2 7" xfId="318"/>
    <cellStyle name="Normal 18 3" xfId="319"/>
    <cellStyle name="Normal 18 3 2" xfId="320"/>
    <cellStyle name="Normal 18 3 2 2" xfId="321"/>
    <cellStyle name="Normal 18 3 3" xfId="322"/>
    <cellStyle name="Normal 18 3 3 2" xfId="323"/>
    <cellStyle name="Normal 18 3 4" xfId="324"/>
    <cellStyle name="Normal 18 3 5" xfId="325"/>
    <cellStyle name="Normal 18 4" xfId="326"/>
    <cellStyle name="Normal 18 4 2" xfId="327"/>
    <cellStyle name="Normal 18 4 3" xfId="328"/>
    <cellStyle name="Normal 18 5" xfId="329"/>
    <cellStyle name="Normal 18 5 2" xfId="330"/>
    <cellStyle name="Normal 18 6" xfId="331"/>
    <cellStyle name="Normal 18 7" xfId="332"/>
    <cellStyle name="Normal 18 8" xfId="333"/>
    <cellStyle name="Normal 18 9" xfId="334"/>
    <cellStyle name="Normal 19" xfId="335"/>
    <cellStyle name="Normal 2" xfId="336"/>
    <cellStyle name="Normal 2 10" xfId="337"/>
    <cellStyle name="Normal 2 11" xfId="338"/>
    <cellStyle name="Normal 2 12" xfId="339"/>
    <cellStyle name="Normal 2 13" xfId="340"/>
    <cellStyle name="Normal 2 14" xfId="341"/>
    <cellStyle name="Normal 2 15" xfId="706"/>
    <cellStyle name="Normal 2 2" xfId="342"/>
    <cellStyle name="Normal 2 2 2" xfId="343"/>
    <cellStyle name="Normal 2 2 2 3 2 2" xfId="344"/>
    <cellStyle name="Normal 2 2 3" xfId="345"/>
    <cellStyle name="Normal 2 2 4" xfId="346"/>
    <cellStyle name="Normal 2 2 5" xfId="720"/>
    <cellStyle name="Normal 2 2_BILL 10" xfId="347"/>
    <cellStyle name="Normal 2 3" xfId="348"/>
    <cellStyle name="Normal 2 3 2" xfId="349"/>
    <cellStyle name="Normal 2 3 3" xfId="350"/>
    <cellStyle name="Normal 2 3 5" xfId="724"/>
    <cellStyle name="Normal 2 3_Lessos Electrical" xfId="351"/>
    <cellStyle name="Normal 2 4" xfId="352"/>
    <cellStyle name="Normal 2 4 2" xfId="353"/>
    <cellStyle name="Normal 2 4 3" xfId="354"/>
    <cellStyle name="Normal 2 4 4" xfId="355"/>
    <cellStyle name="Normal 2 4 4 2" xfId="356"/>
    <cellStyle name="Normal 2 4 5" xfId="357"/>
    <cellStyle name="Normal 2 4 6" xfId="358"/>
    <cellStyle name="Normal 2 5" xfId="359"/>
    <cellStyle name="Normal 2 6" xfId="360"/>
    <cellStyle name="Normal 2 7" xfId="361"/>
    <cellStyle name="Normal 2 8" xfId="362"/>
    <cellStyle name="Normal 2 9" xfId="363"/>
    <cellStyle name="Normal 2_LINE NMW 04 BOQs" xfId="364"/>
    <cellStyle name="Normal 20" xfId="365"/>
    <cellStyle name="Normal 21" xfId="366"/>
    <cellStyle name="Normal 22" xfId="367"/>
    <cellStyle name="Normal 23" xfId="368"/>
    <cellStyle name="Normal 24" xfId="369"/>
    <cellStyle name="Normal 25" xfId="370"/>
    <cellStyle name="Normal 26" xfId="371"/>
    <cellStyle name="Normal 27" xfId="372"/>
    <cellStyle name="Normal 27 2" xfId="373"/>
    <cellStyle name="Normal 28" xfId="374"/>
    <cellStyle name="Normal 28 2" xfId="375"/>
    <cellStyle name="Normal 28 3" xfId="376"/>
    <cellStyle name="Normal 28 3 2" xfId="377"/>
    <cellStyle name="Normal 28 3 2 2" xfId="378"/>
    <cellStyle name="Normal 28 3 2 2 2" xfId="379"/>
    <cellStyle name="Normal 28 3 2 3" xfId="380"/>
    <cellStyle name="Normal 28 3 2 3 2" xfId="381"/>
    <cellStyle name="Normal 28 3 2 4" xfId="382"/>
    <cellStyle name="Normal 28 3 2 9" xfId="383"/>
    <cellStyle name="Normal 28 3 3" xfId="384"/>
    <cellStyle name="Normal 28 3 3 2" xfId="385"/>
    <cellStyle name="Normal 28 3 4" xfId="386"/>
    <cellStyle name="Normal 28 3 4 2" xfId="387"/>
    <cellStyle name="Normal 28 3 5" xfId="388"/>
    <cellStyle name="Normal 28 4" xfId="389"/>
    <cellStyle name="Normal 28 4 2" xfId="390"/>
    <cellStyle name="Normal 28 4 2 2" xfId="391"/>
    <cellStyle name="Normal 28 4 2 2 2" xfId="392"/>
    <cellStyle name="Normal 28 4 2 2 2 2" xfId="393"/>
    <cellStyle name="Normal 28 4 2 2 2 2 2" xfId="394"/>
    <cellStyle name="Normal 28 4 2 2 2 2 3" xfId="395"/>
    <cellStyle name="Normal 28 4 2 2 2 3" xfId="396"/>
    <cellStyle name="Normal 28 4 2 2 2 3 2" xfId="397"/>
    <cellStyle name="Normal 28 4 2 2 2 3 3" xfId="398"/>
    <cellStyle name="Normal 28 4 2 2 2 4" xfId="399"/>
    <cellStyle name="Normal 28 4 2 2 2 4 2" xfId="400"/>
    <cellStyle name="Normal 28 4 2 2 2 5" xfId="401"/>
    <cellStyle name="Normal 28 4 2 2 2 5 2" xfId="402"/>
    <cellStyle name="Normal 28 4 2 2 2 6" xfId="403"/>
    <cellStyle name="Normal 28 4 2 2 2 6 2" xfId="404"/>
    <cellStyle name="Normal 28 4 2 2 2 7" xfId="405"/>
    <cellStyle name="Normal 28 4 2 2 2 8" xfId="406"/>
    <cellStyle name="Normal 28 4 3" xfId="407"/>
    <cellStyle name="Normal 28 4 3 2" xfId="408"/>
    <cellStyle name="Normal 28 4 4" xfId="409"/>
    <cellStyle name="Normal 28 5" xfId="410"/>
    <cellStyle name="Normal 28 5 2" xfId="411"/>
    <cellStyle name="Normal 28 6" xfId="412"/>
    <cellStyle name="Normal 28 6 2" xfId="413"/>
    <cellStyle name="Normal 28 7" xfId="414"/>
    <cellStyle name="Normal 29" xfId="415"/>
    <cellStyle name="Normal 29 2" xfId="416"/>
    <cellStyle name="Normal 29 2 2" xfId="417"/>
    <cellStyle name="Normal 29 2 3" xfId="716"/>
    <cellStyle name="Normal 29 3" xfId="418"/>
    <cellStyle name="Normal 29 3 2" xfId="419"/>
    <cellStyle name="Normal 29 4" xfId="420"/>
    <cellStyle name="Normal 3" xfId="421"/>
    <cellStyle name="Normal 3 2" xfId="422"/>
    <cellStyle name="Normal 3 3" xfId="423"/>
    <cellStyle name="Normal 3 4" xfId="424"/>
    <cellStyle name="Normal 3 5" xfId="425"/>
    <cellStyle name="Normal 3 6" xfId="426"/>
    <cellStyle name="Normal 3 6 2" xfId="427"/>
    <cellStyle name="Normal 3 7" xfId="428"/>
    <cellStyle name="Normal 3 8" xfId="725"/>
    <cellStyle name="Normal 3_BILL 10" xfId="429"/>
    <cellStyle name="Normal 30" xfId="430"/>
    <cellStyle name="Normal 31" xfId="431"/>
    <cellStyle name="Normal 32" xfId="432"/>
    <cellStyle name="Normal 32 2" xfId="433"/>
    <cellStyle name="Normal 32 2 2" xfId="434"/>
    <cellStyle name="Normal 32 2 2 2" xfId="435"/>
    <cellStyle name="Normal 32 2 2 3" xfId="436"/>
    <cellStyle name="Normal 32 2 3" xfId="437"/>
    <cellStyle name="Normal 32 2 3 2" xfId="438"/>
    <cellStyle name="Normal 32 2 3 3" xfId="439"/>
    <cellStyle name="Normal 32 2 3 4" xfId="440"/>
    <cellStyle name="Normal 32 2 4" xfId="441"/>
    <cellStyle name="Normal 32 2 5" xfId="442"/>
    <cellStyle name="Normal 32 3" xfId="443"/>
    <cellStyle name="Normal 32 3 2" xfId="444"/>
    <cellStyle name="Normal 32 4" xfId="445"/>
    <cellStyle name="Normal 32 4 2" xfId="446"/>
    <cellStyle name="Normal 32 5" xfId="447"/>
    <cellStyle name="Normal 32 6" xfId="448"/>
    <cellStyle name="Normal 32 6 2" xfId="449"/>
    <cellStyle name="Normal 32 6 5" xfId="450"/>
    <cellStyle name="Normal 33" xfId="451"/>
    <cellStyle name="Normal 34" xfId="452"/>
    <cellStyle name="Normal 35" xfId="453"/>
    <cellStyle name="Normal 36" xfId="454"/>
    <cellStyle name="Normal 36 2" xfId="455"/>
    <cellStyle name="Normal 36 2 2" xfId="456"/>
    <cellStyle name="Normal 36 2 2 2" xfId="457"/>
    <cellStyle name="Normal 36 2 3" xfId="458"/>
    <cellStyle name="Normal 36 2 3 2" xfId="459"/>
    <cellStyle name="Normal 36 2 4" xfId="460"/>
    <cellStyle name="Normal 36 2 5" xfId="461"/>
    <cellStyle name="Normal 36 2 6" xfId="462"/>
    <cellStyle name="Normal 37" xfId="463"/>
    <cellStyle name="Normal 37 2" xfId="464"/>
    <cellStyle name="Normal 37 4" xfId="465"/>
    <cellStyle name="Normal 38" xfId="466"/>
    <cellStyle name="Normal 39" xfId="467"/>
    <cellStyle name="Normal 4" xfId="468"/>
    <cellStyle name="Normal 4 10" xfId="469"/>
    <cellStyle name="Normal 4 2" xfId="470"/>
    <cellStyle name="Normal 4 3" xfId="471"/>
    <cellStyle name="Normal 4_Xl0000017" xfId="472"/>
    <cellStyle name="Normal 47" xfId="473"/>
    <cellStyle name="Normal 5" xfId="474"/>
    <cellStyle name="Normal 5 10" xfId="475"/>
    <cellStyle name="Normal 5 11" xfId="476"/>
    <cellStyle name="Normal 5 12" xfId="477"/>
    <cellStyle name="Normal 5 2" xfId="478"/>
    <cellStyle name="Normal 5 2 10" xfId="479"/>
    <cellStyle name="Normal 5 2 10 2" xfId="480"/>
    <cellStyle name="Normal 5 2 10 2 2" xfId="481"/>
    <cellStyle name="Normal 5 2 10 3" xfId="482"/>
    <cellStyle name="Normal 5 2 10 3 2" xfId="483"/>
    <cellStyle name="Normal 5 2 10 4" xfId="484"/>
    <cellStyle name="Normal 5 2 11" xfId="485"/>
    <cellStyle name="Normal 5 2 11 2" xfId="486"/>
    <cellStyle name="Normal 5 2 11 2 2" xfId="487"/>
    <cellStyle name="Normal 5 2 11 3" xfId="488"/>
    <cellStyle name="Normal 5 2 11 3 2" xfId="489"/>
    <cellStyle name="Normal 5 2 11 4" xfId="490"/>
    <cellStyle name="Normal 5 2 12" xfId="491"/>
    <cellStyle name="Normal 5 2 12 2" xfId="492"/>
    <cellStyle name="Normal 5 2 12 2 2" xfId="493"/>
    <cellStyle name="Normal 5 2 12 3" xfId="494"/>
    <cellStyle name="Normal 5 2 12 3 2" xfId="495"/>
    <cellStyle name="Normal 5 2 12 4" xfId="496"/>
    <cellStyle name="Normal 5 2 13" xfId="497"/>
    <cellStyle name="Normal 5 2 13 2" xfId="498"/>
    <cellStyle name="Normal 5 2 13 2 2" xfId="499"/>
    <cellStyle name="Normal 5 2 13 3" xfId="500"/>
    <cellStyle name="Normal 5 2 13 3 2" xfId="501"/>
    <cellStyle name="Normal 5 2 13 4" xfId="502"/>
    <cellStyle name="Normal 5 2 14" xfId="503"/>
    <cellStyle name="Normal 5 2 14 2" xfId="504"/>
    <cellStyle name="Normal 5 2 14 2 2" xfId="505"/>
    <cellStyle name="Normal 5 2 14 3" xfId="506"/>
    <cellStyle name="Normal 5 2 14 3 2" xfId="507"/>
    <cellStyle name="Normal 5 2 14 4" xfId="508"/>
    <cellStyle name="Normal 5 2 15" xfId="509"/>
    <cellStyle name="Normal 5 2 15 2" xfId="510"/>
    <cellStyle name="Normal 5 2 16" xfId="511"/>
    <cellStyle name="Normal 5 2 16 2" xfId="512"/>
    <cellStyle name="Normal 5 2 17" xfId="513"/>
    <cellStyle name="Normal 5 2 2" xfId="514"/>
    <cellStyle name="Normal 5 2 2 2" xfId="515"/>
    <cellStyle name="Normal 5 2 2 2 2" xfId="516"/>
    <cellStyle name="Normal 5 2 2 3" xfId="517"/>
    <cellStyle name="Normal 5 2 2 3 2" xfId="518"/>
    <cellStyle name="Normal 5 2 2 4" xfId="519"/>
    <cellStyle name="Normal 5 2 3" xfId="520"/>
    <cellStyle name="Normal 5 2 4" xfId="521"/>
    <cellStyle name="Normal 5 2 4 2" xfId="522"/>
    <cellStyle name="Normal 5 2 4 2 2" xfId="523"/>
    <cellStyle name="Normal 5 2 4 2 2 2" xfId="524"/>
    <cellStyle name="Normal 5 2 4 2 2 2 2" xfId="525"/>
    <cellStyle name="Normal 5 2 4 2 2 3" xfId="526"/>
    <cellStyle name="Normal 5 2 4 2 2 3 2" xfId="527"/>
    <cellStyle name="Normal 5 2 4 2 2 4" xfId="528"/>
    <cellStyle name="Normal 5 2 4 2 3" xfId="529"/>
    <cellStyle name="Normal 5 2 4 2 3 2" xfId="530"/>
    <cellStyle name="Normal 5 2 4 2 4" xfId="531"/>
    <cellStyle name="Normal 5 2 4 2 4 2" xfId="532"/>
    <cellStyle name="Normal 5 2 4 2 5" xfId="533"/>
    <cellStyle name="Normal 5 2 4 2 6" xfId="534"/>
    <cellStyle name="Normal 5 2 4 2 7" xfId="535"/>
    <cellStyle name="Normal 5 2 4 3" xfId="536"/>
    <cellStyle name="Normal 5 2 4 3 2" xfId="537"/>
    <cellStyle name="Normal 5 2 4 4" xfId="538"/>
    <cellStyle name="Normal 5 2 4 4 2" xfId="539"/>
    <cellStyle name="Normal 5 2 4 5" xfId="540"/>
    <cellStyle name="Normal 5 2 5" xfId="541"/>
    <cellStyle name="Normal 5 2 5 2" xfId="542"/>
    <cellStyle name="Normal 5 2 5 2 2" xfId="543"/>
    <cellStyle name="Normal 5 2 5 3" xfId="544"/>
    <cellStyle name="Normal 5 2 5 3 2" xfId="545"/>
    <cellStyle name="Normal 5 2 5 4" xfId="546"/>
    <cellStyle name="Normal 5 2 6" xfId="547"/>
    <cellStyle name="Normal 5 2 6 2" xfId="548"/>
    <cellStyle name="Normal 5 2 6 2 2" xfId="549"/>
    <cellStyle name="Normal 5 2 6 3" xfId="550"/>
    <cellStyle name="Normal 5 2 6 3 2" xfId="551"/>
    <cellStyle name="Normal 5 2 6 4" xfId="552"/>
    <cellStyle name="Normal 5 2 7" xfId="553"/>
    <cellStyle name="Normal 5 2 7 2" xfId="554"/>
    <cellStyle name="Normal 5 2 7 2 2" xfId="555"/>
    <cellStyle name="Normal 5 2 7 3" xfId="556"/>
    <cellStyle name="Normal 5 2 7 3 2" xfId="557"/>
    <cellStyle name="Normal 5 2 7 4" xfId="558"/>
    <cellStyle name="Normal 5 2 8" xfId="559"/>
    <cellStyle name="Normal 5 2 8 2" xfId="560"/>
    <cellStyle name="Normal 5 2 8 2 2" xfId="561"/>
    <cellStyle name="Normal 5 2 8 3" xfId="562"/>
    <cellStyle name="Normal 5 2 8 3 2" xfId="563"/>
    <cellStyle name="Normal 5 2 8 4" xfId="564"/>
    <cellStyle name="Normal 5 2 9" xfId="565"/>
    <cellStyle name="Normal 5 2 9 2" xfId="566"/>
    <cellStyle name="Normal 5 2 9 2 2" xfId="567"/>
    <cellStyle name="Normal 5 2 9 3" xfId="568"/>
    <cellStyle name="Normal 5 2 9 3 2" xfId="569"/>
    <cellStyle name="Normal 5 2 9 4" xfId="570"/>
    <cellStyle name="Normal 5 2_BILL 10" xfId="571"/>
    <cellStyle name="Normal 5 3" xfId="572"/>
    <cellStyle name="Normal 5 4" xfId="573"/>
    <cellStyle name="Normal 5 5" xfId="574"/>
    <cellStyle name="Normal 5 6" xfId="575"/>
    <cellStyle name="Normal 5 7" xfId="576"/>
    <cellStyle name="Normal 5 8" xfId="577"/>
    <cellStyle name="Normal 5 9" xfId="578"/>
    <cellStyle name="Normal 5_Eldoret BoQs" xfId="579"/>
    <cellStyle name="Normal 50" xfId="719"/>
    <cellStyle name="Normal 6" xfId="580"/>
    <cellStyle name="Normal 6 10" xfId="581"/>
    <cellStyle name="Normal 6 11" xfId="582"/>
    <cellStyle name="Normal 6 2" xfId="583"/>
    <cellStyle name="Normal 6 3" xfId="584"/>
    <cellStyle name="Normal 6 3 2" xfId="585"/>
    <cellStyle name="Normal 6 3 2 2" xfId="586"/>
    <cellStyle name="Normal 6 3 2 2 2" xfId="587"/>
    <cellStyle name="Normal 6 3 2 2 2 2" xfId="588"/>
    <cellStyle name="Normal 6 3 2 2 3" xfId="589"/>
    <cellStyle name="Normal 6 3 2 2 3 2" xfId="590"/>
    <cellStyle name="Normal 6 3 2 2 4" xfId="591"/>
    <cellStyle name="Normal 6 3 2 3" xfId="592"/>
    <cellStyle name="Normal 6 3 2 3 2" xfId="593"/>
    <cellStyle name="Normal 6 3 2 4" xfId="594"/>
    <cellStyle name="Normal 6 3 2 4 2" xfId="595"/>
    <cellStyle name="Normal 6 3 2 5" xfId="596"/>
    <cellStyle name="Normal 6 3 3" xfId="597"/>
    <cellStyle name="Normal 6 3 3 2" xfId="598"/>
    <cellStyle name="Normal 6 3 3 2 2" xfId="599"/>
    <cellStyle name="Normal 6 3 3 2 2 2" xfId="600"/>
    <cellStyle name="Normal 6 3 3 2 2 2 2" xfId="601"/>
    <cellStyle name="Normal 6 3 3 2 2 2 2 2" xfId="602"/>
    <cellStyle name="Normal 6 3 3 2 2 2 3" xfId="603"/>
    <cellStyle name="Normal 6 3 3 2 2 2 3 2" xfId="604"/>
    <cellStyle name="Normal 6 3 3 2 2 2 4" xfId="605"/>
    <cellStyle name="Normal 6 3 3 2 2 2 5" xfId="606"/>
    <cellStyle name="Normal 6 3 3 3" xfId="607"/>
    <cellStyle name="Normal 6 3 3 3 2" xfId="608"/>
    <cellStyle name="Normal 6 3 3 4" xfId="609"/>
    <cellStyle name="Normal 6 3 4" xfId="610"/>
    <cellStyle name="Normal 6 3 4 2" xfId="611"/>
    <cellStyle name="Normal 6 3 5" xfId="612"/>
    <cellStyle name="Normal 6 3 5 2" xfId="613"/>
    <cellStyle name="Normal 6 3 6" xfId="614"/>
    <cellStyle name="Normal 6 4" xfId="615"/>
    <cellStyle name="Normal 6 4 2" xfId="616"/>
    <cellStyle name="Normal 6 4 2 2" xfId="617"/>
    <cellStyle name="Normal 6 4 3" xfId="618"/>
    <cellStyle name="Normal 6 4 3 2" xfId="619"/>
    <cellStyle name="Normal 6 4 4" xfId="620"/>
    <cellStyle name="Normal 6 5" xfId="621"/>
    <cellStyle name="Normal 6 6" xfId="622"/>
    <cellStyle name="Normal 6 7" xfId="623"/>
    <cellStyle name="Normal 6 8" xfId="624"/>
    <cellStyle name="Normal 6 9" xfId="625"/>
    <cellStyle name="Normal 6_Xl0000017" xfId="626"/>
    <cellStyle name="Normal 7" xfId="627"/>
    <cellStyle name="Normal 7 10" xfId="628"/>
    <cellStyle name="Normal 7 11" xfId="629"/>
    <cellStyle name="Normal 7 2" xfId="630"/>
    <cellStyle name="Normal 7 3" xfId="631"/>
    <cellStyle name="Normal 7 4" xfId="632"/>
    <cellStyle name="Normal 7 5" xfId="633"/>
    <cellStyle name="Normal 7 6" xfId="634"/>
    <cellStyle name="Normal 7 7" xfId="635"/>
    <cellStyle name="Normal 7 8" xfId="636"/>
    <cellStyle name="Normal 7 9" xfId="637"/>
    <cellStyle name="Normal 8" xfId="638"/>
    <cellStyle name="Normal 8 2" xfId="639"/>
    <cellStyle name="Normal 8 2 2" xfId="640"/>
    <cellStyle name="Normal 8 2 2 2" xfId="641"/>
    <cellStyle name="Normal 8 2 2 2 2" xfId="642"/>
    <cellStyle name="Normal 8 2 2 3" xfId="643"/>
    <cellStyle name="Normal 8 2 2 3 2" xfId="644"/>
    <cellStyle name="Normal 8 2 2 4" xfId="645"/>
    <cellStyle name="Normal 8 2 3" xfId="646"/>
    <cellStyle name="Normal 8 2 3 2" xfId="647"/>
    <cellStyle name="Normal 8 2 3 2 2" xfId="648"/>
    <cellStyle name="Normal 8 2 3 3" xfId="649"/>
    <cellStyle name="Normal 8 2 3 3 2" xfId="650"/>
    <cellStyle name="Normal 8 2 3 4" xfId="651"/>
    <cellStyle name="Normal 8 2 4" xfId="652"/>
    <cellStyle name="Normal 8 2 4 2" xfId="653"/>
    <cellStyle name="Normal 8 2 4 2 2" xfId="654"/>
    <cellStyle name="Normal 8 2 4 3" xfId="655"/>
    <cellStyle name="Normal 8 2 4 3 2" xfId="656"/>
    <cellStyle name="Normal 8 2 4 4" xfId="657"/>
    <cellStyle name="Normal 8 2 5" xfId="658"/>
    <cellStyle name="Normal 8 2 5 2" xfId="659"/>
    <cellStyle name="Normal 8 2 6" xfId="660"/>
    <cellStyle name="Normal 8 2 6 2" xfId="661"/>
    <cellStyle name="Normal 8 2 7" xfId="662"/>
    <cellStyle name="Normal 8 3" xfId="663"/>
    <cellStyle name="Normal 8 3 2" xfId="664"/>
    <cellStyle name="Normal 8 3 2 2" xfId="665"/>
    <cellStyle name="Normal 8 3 3" xfId="666"/>
    <cellStyle name="Normal 8 3 3 2" xfId="667"/>
    <cellStyle name="Normal 8 3 4" xfId="668"/>
    <cellStyle name="Normal 8 4" xfId="669"/>
    <cellStyle name="Normal 8 4 2" xfId="670"/>
    <cellStyle name="Normal 8 5" xfId="671"/>
    <cellStyle name="Normal 8 5 2" xfId="672"/>
    <cellStyle name="Normal 8 6" xfId="673"/>
    <cellStyle name="Normal 8 7" xfId="674"/>
    <cellStyle name="Normal 8_BILL 10" xfId="675"/>
    <cellStyle name="Normal 9" xfId="676"/>
    <cellStyle name="Normal 9 2" xfId="677"/>
    <cellStyle name="Normal 9 3" xfId="678"/>
    <cellStyle name="Normal 9_LOT7 BoQs" xfId="679"/>
    <cellStyle name="Normal_BOQ 17 (MISCELLANEOUS)" xfId="680"/>
    <cellStyle name="Normale 2" xfId="703"/>
    <cellStyle name="Normale 7" xfId="715"/>
    <cellStyle name="Normale 8" xfId="713"/>
    <cellStyle name="Percent" xfId="702" builtinId="5"/>
    <cellStyle name="Percent 2" xfId="681"/>
    <cellStyle name="Percent 2 2" xfId="682"/>
    <cellStyle name="Percent 2 2 2" xfId="683"/>
    <cellStyle name="Percent 2 3" xfId="684"/>
    <cellStyle name="Percent 2 3 2" xfId="685"/>
    <cellStyle name="Percent 2 4" xfId="686"/>
    <cellStyle name="Percent 2 5" xfId="687"/>
    <cellStyle name="Percent 2 6" xfId="712"/>
    <cellStyle name="Percent 3" xfId="688"/>
    <cellStyle name="Percent 3 2" xfId="689"/>
    <cellStyle name="Percent 3 3" xfId="690"/>
    <cellStyle name="Percent 4" xfId="691"/>
    <cellStyle name="Percent 4 2" xfId="692"/>
    <cellStyle name="Percent 4 2 2" xfId="693"/>
    <cellStyle name="Percent 4 3" xfId="694"/>
    <cellStyle name="Percent 5" xfId="695"/>
    <cellStyle name="Percent 6" xfId="696"/>
    <cellStyle name="Percent 7" xfId="697"/>
    <cellStyle name="Percent 8" xfId="698"/>
    <cellStyle name="Standard_Tabelle1" xfId="699"/>
    <cellStyle name="Style 1" xfId="700"/>
    <cellStyle name="常规_BUNGOMA REHABILITATION WORKS (BQ BR1-BR14)" xfId="70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3.xml"/><Relationship Id="rId18" Type="http://schemas.openxmlformats.org/officeDocument/2006/relationships/externalLink" Target="externalLinks/externalLink8.xml"/><Relationship Id="rId26" Type="http://schemas.openxmlformats.org/officeDocument/2006/relationships/externalLink" Target="externalLinks/externalLink16.xml"/><Relationship Id="rId39" Type="http://schemas.openxmlformats.org/officeDocument/2006/relationships/theme" Target="theme/theme1.xml"/><Relationship Id="rId21" Type="http://schemas.openxmlformats.org/officeDocument/2006/relationships/externalLink" Target="externalLinks/externalLink11.xml"/><Relationship Id="rId34" Type="http://schemas.openxmlformats.org/officeDocument/2006/relationships/externalLink" Target="externalLinks/externalLink24.xml"/><Relationship Id="rId42"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externalLink" Target="externalLinks/externalLink6.xml"/><Relationship Id="rId20" Type="http://schemas.openxmlformats.org/officeDocument/2006/relationships/externalLink" Target="externalLinks/externalLink10.xml"/><Relationship Id="rId29" Type="http://schemas.openxmlformats.org/officeDocument/2006/relationships/externalLink" Target="externalLinks/externalLink1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24" Type="http://schemas.openxmlformats.org/officeDocument/2006/relationships/externalLink" Target="externalLinks/externalLink14.xml"/><Relationship Id="rId32" Type="http://schemas.openxmlformats.org/officeDocument/2006/relationships/externalLink" Target="externalLinks/externalLink22.xml"/><Relationship Id="rId37" Type="http://schemas.openxmlformats.org/officeDocument/2006/relationships/externalLink" Target="externalLinks/externalLink2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externalLink" Target="externalLinks/externalLink5.xml"/><Relationship Id="rId23" Type="http://schemas.openxmlformats.org/officeDocument/2006/relationships/externalLink" Target="externalLinks/externalLink13.xml"/><Relationship Id="rId28" Type="http://schemas.openxmlformats.org/officeDocument/2006/relationships/externalLink" Target="externalLinks/externalLink18.xml"/><Relationship Id="rId36" Type="http://schemas.openxmlformats.org/officeDocument/2006/relationships/externalLink" Target="externalLinks/externalLink26.xml"/><Relationship Id="rId10" Type="http://schemas.openxmlformats.org/officeDocument/2006/relationships/worksheet" Target="worksheets/sheet10.xml"/><Relationship Id="rId19" Type="http://schemas.openxmlformats.org/officeDocument/2006/relationships/externalLink" Target="externalLinks/externalLink9.xml"/><Relationship Id="rId31" Type="http://schemas.openxmlformats.org/officeDocument/2006/relationships/externalLink" Target="externalLinks/externalLink2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4.xml"/><Relationship Id="rId22" Type="http://schemas.openxmlformats.org/officeDocument/2006/relationships/externalLink" Target="externalLinks/externalLink12.xml"/><Relationship Id="rId27" Type="http://schemas.openxmlformats.org/officeDocument/2006/relationships/externalLink" Target="externalLinks/externalLink17.xml"/><Relationship Id="rId30" Type="http://schemas.openxmlformats.org/officeDocument/2006/relationships/externalLink" Target="externalLinks/externalLink20.xml"/><Relationship Id="rId35" Type="http://schemas.openxmlformats.org/officeDocument/2006/relationships/externalLink" Target="externalLinks/externalLink25.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externalLink" Target="externalLinks/externalLink2.xml"/><Relationship Id="rId17" Type="http://schemas.openxmlformats.org/officeDocument/2006/relationships/externalLink" Target="externalLinks/externalLink7.xml"/><Relationship Id="rId25" Type="http://schemas.openxmlformats.org/officeDocument/2006/relationships/externalLink" Target="externalLinks/externalLink15.xml"/><Relationship Id="rId33" Type="http://schemas.openxmlformats.org/officeDocument/2006/relationships/externalLink" Target="externalLinks/externalLink23.xml"/><Relationship Id="rId38" Type="http://schemas.openxmlformats.org/officeDocument/2006/relationships/externalLink" Target="externalLinks/externalLink28.xml"/></Relationships>
</file>

<file path=xl/drawings/drawing1.xml><?xml version="1.0" encoding="utf-8"?>
<xdr:wsDr xmlns:xdr="http://schemas.openxmlformats.org/drawingml/2006/spreadsheetDrawing" xmlns:a="http://schemas.openxmlformats.org/drawingml/2006/main">
  <xdr:twoCellAnchor>
    <xdr:from>
      <xdr:col>1</xdr:col>
      <xdr:colOff>1047750</xdr:colOff>
      <xdr:row>151</xdr:row>
      <xdr:rowOff>9525</xdr:rowOff>
    </xdr:from>
    <xdr:to>
      <xdr:col>1</xdr:col>
      <xdr:colOff>1085850</xdr:colOff>
      <xdr:row>151</xdr:row>
      <xdr:rowOff>9525</xdr:rowOff>
    </xdr:to>
    <xdr:grpSp>
      <xdr:nvGrpSpPr>
        <xdr:cNvPr id="90359" name="Group 1">
          <a:extLst>
            <a:ext uri="{FF2B5EF4-FFF2-40B4-BE49-F238E27FC236}">
              <a16:creationId xmlns:a16="http://schemas.microsoft.com/office/drawing/2014/main" id="{00000000-0008-0000-0700-0000F7600100}"/>
            </a:ext>
          </a:extLst>
        </xdr:cNvPr>
        <xdr:cNvGrpSpPr>
          <a:grpSpLocks/>
        </xdr:cNvGrpSpPr>
      </xdr:nvGrpSpPr>
      <xdr:grpSpPr bwMode="auto">
        <a:xfrm>
          <a:off x="1633021" y="32681423"/>
          <a:ext cx="38100" cy="0"/>
          <a:chOff x="2830" y="481"/>
          <a:chExt cx="55" cy="0"/>
        </a:xfrm>
      </xdr:grpSpPr>
      <xdr:sp macro="" textlink="">
        <xdr:nvSpPr>
          <xdr:cNvPr id="90360" name="Freeform 2">
            <a:extLst>
              <a:ext uri="{FF2B5EF4-FFF2-40B4-BE49-F238E27FC236}">
                <a16:creationId xmlns:a16="http://schemas.microsoft.com/office/drawing/2014/main" id="{00000000-0008-0000-0700-0000F8600100}"/>
              </a:ext>
            </a:extLst>
          </xdr:cNvPr>
          <xdr:cNvSpPr>
            <a:spLocks/>
          </xdr:cNvSpPr>
        </xdr:nvSpPr>
        <xdr:spPr bwMode="auto">
          <a:xfrm>
            <a:off x="2830" y="481"/>
            <a:ext cx="55" cy="0"/>
          </a:xfrm>
          <a:custGeom>
            <a:avLst/>
            <a:gdLst>
              <a:gd name="T0" fmla="*/ 0 w 55"/>
              <a:gd name="T1" fmla="*/ 55 w 55"/>
              <a:gd name="T2" fmla="*/ 0 60000 65536"/>
              <a:gd name="T3" fmla="*/ 0 60000 65536"/>
            </a:gdLst>
            <a:ahLst/>
            <a:cxnLst>
              <a:cxn ang="T2">
                <a:pos x="T0" y="0"/>
              </a:cxn>
              <a:cxn ang="T3">
                <a:pos x="T1" y="0"/>
              </a:cxn>
            </a:cxnLst>
            <a:rect l="0" t="0" r="r" b="b"/>
            <a:pathLst>
              <a:path w="55">
                <a:moveTo>
                  <a:pt x="0" y="0"/>
                </a:moveTo>
                <a:lnTo>
                  <a:pt x="55" y="0"/>
                </a:lnTo>
              </a:path>
            </a:pathLst>
          </a:custGeom>
          <a:noFill/>
          <a:ln w="10414">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1047750</xdr:colOff>
      <xdr:row>116</xdr:row>
      <xdr:rowOff>9525</xdr:rowOff>
    </xdr:from>
    <xdr:to>
      <xdr:col>1</xdr:col>
      <xdr:colOff>1085850</xdr:colOff>
      <xdr:row>116</xdr:row>
      <xdr:rowOff>9525</xdr:rowOff>
    </xdr:to>
    <xdr:grpSp>
      <xdr:nvGrpSpPr>
        <xdr:cNvPr id="188622" name="Group 1">
          <a:extLst>
            <a:ext uri="{FF2B5EF4-FFF2-40B4-BE49-F238E27FC236}">
              <a16:creationId xmlns:a16="http://schemas.microsoft.com/office/drawing/2014/main" id="{00000000-0008-0000-0900-0000CEE00200}"/>
            </a:ext>
          </a:extLst>
        </xdr:cNvPr>
        <xdr:cNvGrpSpPr>
          <a:grpSpLocks/>
        </xdr:cNvGrpSpPr>
      </xdr:nvGrpSpPr>
      <xdr:grpSpPr bwMode="auto">
        <a:xfrm>
          <a:off x="1738313" y="25977056"/>
          <a:ext cx="38100" cy="0"/>
          <a:chOff x="2830" y="481"/>
          <a:chExt cx="55" cy="0"/>
        </a:xfrm>
      </xdr:grpSpPr>
      <xdr:sp macro="" textlink="">
        <xdr:nvSpPr>
          <xdr:cNvPr id="188623" name="Freeform 2">
            <a:extLst>
              <a:ext uri="{FF2B5EF4-FFF2-40B4-BE49-F238E27FC236}">
                <a16:creationId xmlns:a16="http://schemas.microsoft.com/office/drawing/2014/main" id="{00000000-0008-0000-0900-0000CFE00200}"/>
              </a:ext>
            </a:extLst>
          </xdr:cNvPr>
          <xdr:cNvSpPr>
            <a:spLocks/>
          </xdr:cNvSpPr>
        </xdr:nvSpPr>
        <xdr:spPr bwMode="auto">
          <a:xfrm>
            <a:off x="2830" y="481"/>
            <a:ext cx="55" cy="0"/>
          </a:xfrm>
          <a:custGeom>
            <a:avLst/>
            <a:gdLst>
              <a:gd name="T0" fmla="*/ 0 w 55"/>
              <a:gd name="T1" fmla="*/ 55 w 55"/>
              <a:gd name="T2" fmla="*/ 0 60000 65536"/>
              <a:gd name="T3" fmla="*/ 0 60000 65536"/>
            </a:gdLst>
            <a:ahLst/>
            <a:cxnLst>
              <a:cxn ang="T2">
                <a:pos x="T0" y="0"/>
              </a:cxn>
              <a:cxn ang="T3">
                <a:pos x="T1" y="0"/>
              </a:cxn>
            </a:cxnLst>
            <a:rect l="0" t="0" r="r" b="b"/>
            <a:pathLst>
              <a:path w="55">
                <a:moveTo>
                  <a:pt x="0" y="0"/>
                </a:moveTo>
                <a:lnTo>
                  <a:pt x="55" y="0"/>
                </a:lnTo>
              </a:path>
            </a:pathLst>
          </a:custGeom>
          <a:noFill/>
          <a:ln w="10414">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1047750</xdr:colOff>
      <xdr:row>132</xdr:row>
      <xdr:rowOff>9525</xdr:rowOff>
    </xdr:from>
    <xdr:to>
      <xdr:col>1</xdr:col>
      <xdr:colOff>1085850</xdr:colOff>
      <xdr:row>132</xdr:row>
      <xdr:rowOff>9525</xdr:rowOff>
    </xdr:to>
    <xdr:grpSp>
      <xdr:nvGrpSpPr>
        <xdr:cNvPr id="189629" name="Group 1">
          <a:extLst>
            <a:ext uri="{FF2B5EF4-FFF2-40B4-BE49-F238E27FC236}">
              <a16:creationId xmlns:a16="http://schemas.microsoft.com/office/drawing/2014/main" id="{00000000-0008-0000-0A00-0000BDE40200}"/>
            </a:ext>
          </a:extLst>
        </xdr:cNvPr>
        <xdr:cNvGrpSpPr>
          <a:grpSpLocks/>
        </xdr:cNvGrpSpPr>
      </xdr:nvGrpSpPr>
      <xdr:grpSpPr bwMode="auto">
        <a:xfrm>
          <a:off x="1738313" y="34263806"/>
          <a:ext cx="38100" cy="0"/>
          <a:chOff x="2830" y="481"/>
          <a:chExt cx="55" cy="0"/>
        </a:xfrm>
      </xdr:grpSpPr>
      <xdr:sp macro="" textlink="">
        <xdr:nvSpPr>
          <xdr:cNvPr id="189630" name="Freeform 2">
            <a:extLst>
              <a:ext uri="{FF2B5EF4-FFF2-40B4-BE49-F238E27FC236}">
                <a16:creationId xmlns:a16="http://schemas.microsoft.com/office/drawing/2014/main" id="{00000000-0008-0000-0A00-0000BEE40200}"/>
              </a:ext>
            </a:extLst>
          </xdr:cNvPr>
          <xdr:cNvSpPr>
            <a:spLocks/>
          </xdr:cNvSpPr>
        </xdr:nvSpPr>
        <xdr:spPr bwMode="auto">
          <a:xfrm>
            <a:off x="2830" y="481"/>
            <a:ext cx="55" cy="0"/>
          </a:xfrm>
          <a:custGeom>
            <a:avLst/>
            <a:gdLst>
              <a:gd name="T0" fmla="*/ 0 w 55"/>
              <a:gd name="T1" fmla="*/ 55 w 55"/>
              <a:gd name="T2" fmla="*/ 0 60000 65536"/>
              <a:gd name="T3" fmla="*/ 0 60000 65536"/>
            </a:gdLst>
            <a:ahLst/>
            <a:cxnLst>
              <a:cxn ang="T2">
                <a:pos x="T0" y="0"/>
              </a:cxn>
              <a:cxn ang="T3">
                <a:pos x="T1" y="0"/>
              </a:cxn>
            </a:cxnLst>
            <a:rect l="0" t="0" r="r" b="b"/>
            <a:pathLst>
              <a:path w="55">
                <a:moveTo>
                  <a:pt x="0" y="0"/>
                </a:moveTo>
                <a:lnTo>
                  <a:pt x="55" y="0"/>
                </a:lnTo>
              </a:path>
            </a:pathLst>
          </a:custGeom>
          <a:noFill/>
          <a:ln w="10414">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1047750</xdr:colOff>
      <xdr:row>92</xdr:row>
      <xdr:rowOff>9525</xdr:rowOff>
    </xdr:from>
    <xdr:to>
      <xdr:col>1</xdr:col>
      <xdr:colOff>1085850</xdr:colOff>
      <xdr:row>92</xdr:row>
      <xdr:rowOff>9525</xdr:rowOff>
    </xdr:to>
    <xdr:grpSp>
      <xdr:nvGrpSpPr>
        <xdr:cNvPr id="2" name="Group 1">
          <a:extLst>
            <a:ext uri="{FF2B5EF4-FFF2-40B4-BE49-F238E27FC236}">
              <a16:creationId xmlns:a16="http://schemas.microsoft.com/office/drawing/2014/main" id="{00000000-0008-0000-0B00-000002000000}"/>
            </a:ext>
          </a:extLst>
        </xdr:cNvPr>
        <xdr:cNvGrpSpPr>
          <a:grpSpLocks/>
        </xdr:cNvGrpSpPr>
      </xdr:nvGrpSpPr>
      <xdr:grpSpPr bwMode="auto">
        <a:xfrm>
          <a:off x="1778000" y="19710400"/>
          <a:ext cx="38100" cy="0"/>
          <a:chOff x="2830" y="481"/>
          <a:chExt cx="55" cy="0"/>
        </a:xfrm>
      </xdr:grpSpPr>
      <xdr:sp macro="" textlink="">
        <xdr:nvSpPr>
          <xdr:cNvPr id="3" name="Freeform 2">
            <a:extLst>
              <a:ext uri="{FF2B5EF4-FFF2-40B4-BE49-F238E27FC236}">
                <a16:creationId xmlns:a16="http://schemas.microsoft.com/office/drawing/2014/main" id="{00000000-0008-0000-0B00-000003000000}"/>
              </a:ext>
            </a:extLst>
          </xdr:cNvPr>
          <xdr:cNvSpPr>
            <a:spLocks/>
          </xdr:cNvSpPr>
        </xdr:nvSpPr>
        <xdr:spPr bwMode="auto">
          <a:xfrm>
            <a:off x="2830" y="481"/>
            <a:ext cx="55" cy="0"/>
          </a:xfrm>
          <a:custGeom>
            <a:avLst/>
            <a:gdLst>
              <a:gd name="T0" fmla="*/ 0 w 55"/>
              <a:gd name="T1" fmla="*/ 55 w 55"/>
              <a:gd name="T2" fmla="*/ 0 60000 65536"/>
              <a:gd name="T3" fmla="*/ 0 60000 65536"/>
            </a:gdLst>
            <a:ahLst/>
            <a:cxnLst>
              <a:cxn ang="T2">
                <a:pos x="T0" y="0"/>
              </a:cxn>
              <a:cxn ang="T3">
                <a:pos x="T1" y="0"/>
              </a:cxn>
            </a:cxnLst>
            <a:rect l="0" t="0" r="r" b="b"/>
            <a:pathLst>
              <a:path w="55">
                <a:moveTo>
                  <a:pt x="0" y="0"/>
                </a:moveTo>
                <a:lnTo>
                  <a:pt x="55" y="0"/>
                </a:lnTo>
              </a:path>
            </a:pathLst>
          </a:custGeom>
          <a:noFill/>
          <a:ln w="10414">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xdr:col>
      <xdr:colOff>1047750</xdr:colOff>
      <xdr:row>96</xdr:row>
      <xdr:rowOff>9525</xdr:rowOff>
    </xdr:from>
    <xdr:to>
      <xdr:col>1</xdr:col>
      <xdr:colOff>1085850</xdr:colOff>
      <xdr:row>96</xdr:row>
      <xdr:rowOff>9525</xdr:rowOff>
    </xdr:to>
    <xdr:grpSp>
      <xdr:nvGrpSpPr>
        <xdr:cNvPr id="12" name="Group 1">
          <a:extLst>
            <a:ext uri="{FF2B5EF4-FFF2-40B4-BE49-F238E27FC236}">
              <a16:creationId xmlns:a16="http://schemas.microsoft.com/office/drawing/2014/main" id="{00000000-0008-0000-0B00-00000C000000}"/>
            </a:ext>
          </a:extLst>
        </xdr:cNvPr>
        <xdr:cNvGrpSpPr>
          <a:grpSpLocks/>
        </xdr:cNvGrpSpPr>
      </xdr:nvGrpSpPr>
      <xdr:grpSpPr bwMode="auto">
        <a:xfrm>
          <a:off x="1778000" y="20345400"/>
          <a:ext cx="38100" cy="0"/>
          <a:chOff x="2830" y="481"/>
          <a:chExt cx="55" cy="0"/>
        </a:xfrm>
      </xdr:grpSpPr>
      <xdr:sp macro="" textlink="">
        <xdr:nvSpPr>
          <xdr:cNvPr id="13" name="Freeform 2">
            <a:extLst>
              <a:ext uri="{FF2B5EF4-FFF2-40B4-BE49-F238E27FC236}">
                <a16:creationId xmlns:a16="http://schemas.microsoft.com/office/drawing/2014/main" id="{00000000-0008-0000-0B00-00000D000000}"/>
              </a:ext>
            </a:extLst>
          </xdr:cNvPr>
          <xdr:cNvSpPr>
            <a:spLocks/>
          </xdr:cNvSpPr>
        </xdr:nvSpPr>
        <xdr:spPr bwMode="auto">
          <a:xfrm>
            <a:off x="2830" y="481"/>
            <a:ext cx="55" cy="0"/>
          </a:xfrm>
          <a:custGeom>
            <a:avLst/>
            <a:gdLst>
              <a:gd name="T0" fmla="*/ 0 w 55"/>
              <a:gd name="T1" fmla="*/ 55 w 55"/>
              <a:gd name="T2" fmla="*/ 0 60000 65536"/>
              <a:gd name="T3" fmla="*/ 0 60000 65536"/>
            </a:gdLst>
            <a:ahLst/>
            <a:cxnLst>
              <a:cxn ang="T2">
                <a:pos x="T0" y="0"/>
              </a:cxn>
              <a:cxn ang="T3">
                <a:pos x="T1" y="0"/>
              </a:cxn>
            </a:cxnLst>
            <a:rect l="0" t="0" r="r" b="b"/>
            <a:pathLst>
              <a:path w="55">
                <a:moveTo>
                  <a:pt x="0" y="0"/>
                </a:moveTo>
                <a:lnTo>
                  <a:pt x="55" y="0"/>
                </a:lnTo>
              </a:path>
            </a:pathLst>
          </a:custGeom>
          <a:noFill/>
          <a:ln w="10414">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ellen/Documents/Henry/Sinohydro+Machiri%20Priced%20BQs/BUNGOMA/BUNGOMA%20TREATMENT%20WORKS%20(BQ%20B1-B15).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ellen/Henry/Sinohydro+Machiri%20Priced%20BQs/BUNGOMA/BUNGOMA%20TREATMENT%20WORKS%20(BQ%20B1-B15).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E:\Henry\Sinohydro+Machiri%20Priced%20BQs\BUNGOMA\BUNGOMA%20TREATMENT%20WORKS%20(BQ%20B1-B15).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Users/mepi2/Downloads/On-going%20Jobs/Nzoia/NZOIA/PHASE%20I/Tendering%20Stage/Tender%20Documents/Sinohydro+Machiri%20Priced%20BQs/WEBUYE/WEBUYE%20REHABILITATION%20BOQ.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W:\On-going%20Jobs\Nzoia\NZOIA\PHASE%20I\Tendering%20Stage\Tender%20Documents\Sinohydro+Machiri%20Priced%20BQs\WEBUYE\WEBUYE%20REHABILITATION%20BOQ.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Users/mepi2/Downloads/DESIGN%20OFFICE/PHYLLIS/Silas/On-going%20Jobs/Nzoia/NZOIA/PHASE%20I/Tendering%20Stage/Tender%20Documents/Sinohydro+Machiri%20Priced%20BQs/WEBUYE/WEBUYE%20REHABILITATION%20BOQ.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W:\DESIGN%20OFFICE\PHYLLIS\Silas\On-going%20Jobs\Nzoia\NZOIA\PHASE%20I\Tendering%20Stage\Tender%20Documents\Sinohydro+Machiri%20Priced%20BQs\WEBUYE\WEBUYE%20REHABILITATION%20BOQ.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Hellen/Documents/Users/User/Desktop/gilbert/Nzoia%20Ph%201%20Tender%20Docs/Volume%20I/Volume%20II/Sinohydro+Machiri%20Priced%20BQs/KITALE/KITALE%20BOQs%20-%20Rehabilitation%20Works.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D:\On-going%20Jobs\Nzoia\NZOIA\PHASE%20I\Tendering%20Stage\Tender%20Documents\Sinohydro+Machiri%20Priced%20BQs\WEBUYE\WEBUYE%20REHABILITATION%20BOQ.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D:\Henry\Sinohydro+Machiri%20Priced%20BQs\BUNGOMA\BUNGOMA%20TREATMENT%20WORKS%20(BQ%20B1-B15).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HELLEN/On-going%20Jobs/Nzoia/NZOIA/PHASE%20I/Tendering%20Stage/Tender%20Documents/Sinohydro+Machiri%20Priced%20BQs/WEBUYE/WEBUYE%20REHABILITATION%20BOQ.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DESIGN%20OFFICE\BEATRICE\From%20Silas\21-12-15\KITALE%20BoQs%20-%20Treatment%20&amp;%20Electrical%20Works.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server/Home$/My%20Documents/My%20Documents/MINE/BUSIA-MUMIAS%20IPC-55(Feb-02)e.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Hellen/Documents/Users/User/Desktop/gilbert/Nzoia%20Ph%201%20Tender%20Docs/Volume%20I/Volume%20II/Sinohydro+Machiri%20Priced%20BQs/BUNGOMA/BUNGOMA%20REHABILITATION%20WORKS%20(BQ%20BR1-BR14).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I:\Nzoia%20Phase%20III%20Final%20Design\From%20Site\kimilili\Maiyo2\Datas\gilbert\Nzoia%20Ph%201%20Tender%20Docs\Volume%20I\Volume%20II\Sinohydro+Machiri%20Priced%20BQs\KITALE\KITALE%20BoQs%20-%20Treatment%20&amp;%20Electrical%20Works%203.xlsx"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server/Home$/My%20Documents/My%20Documents/MINE/IPC-54(Nov-01)e.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Users/mepi2/Downloads/Users/Paul%20Kogo/Documents/User's%20Docs/Phase%20I/Nzoia%20Ph%201%20Tender%20Docs/Volume%20II/Sinohydro+Machiri%20Priced%20BQs/KITALE/KITALE%20BOQs%20-%20Rehabilitation%20Works.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server/Home$/Users/Paul%20Kogo/Documents/User's%20Docs/Phase%20I/Nzoia%20Ph%201%20Tender%20Docs/Volume%20II/Sinohydro+Machiri%20Priced%20BQs/KITALE/KITALE%20BOQs%20-%20Rehabilitation%20Works.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W:\Users\Paul%20Kogo\Documents\User's%20Docs\Phase%20I\Nzoia%20Ph%201%20Tender%20Docs\Volume%20II\Sinohydro+Machiri%20Priced%20BQs\KITALE\KITALE%20BOQs%20-%20Rehabilitation%20Works.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Users/mepi2/Downloads/1.%20On-going%20Jobs/Othaya-Mukurweini-Maua/Design%20&amp;%20Bidding%20Stage/Maua/Bidding%20Documents/VOL%20I/Henry/Sinohydro+Machiri%20Priced%20BQs/BUNGOMA/BUNGOMA%20TREATMENT%20WORKS%20(BQ%20B1-B15).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W:\1.%20On-going%20Jobs\Othaya-Mukurweini-Maua\Design%20&amp;%20Bidding%20Stage\Maua\Bidding%20Documents\VOL%20I\Henry\Sinohydro+Machiri%20Priced%20BQs\BUNGOMA\BUNGOMA%20TREATMENT%20WORKS%20(BQ%20B1-B15).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mepi2/Downloads/Henry/Sinohydro+Machiri%20Priced%20BQs/BUNGOMA/BUNGOMA%20TREATMENT%20WORKS%20(BQ%20B1-B1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W:\Henry\Sinohydro+Machiri%20Priced%20BQs\BUNGOMA\BUNGOMA%20TREATMENT%20WORKS%20(BQ%20B1-B15).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mepi2/Downloads/DESIGN%20OFFICE/PHYLLIS/Silas/Henry/Sinohydro+Machiri%20Priced%20BQs/BUNGOMA/BUNGOMA%20TREATMENT%20WORKS%20(BQ%20B1-B15).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W:\DESIGN%20OFFICE\PHYLLIS\Silas\Henry\Sinohydro+Machiri%20Priced%20BQs\BUNGOMA\BUNGOMA%20TREATMENT%20WORKS%20(BQ%20B1-B15).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enry/Sinohydro+Machiri%20Priced%20BQs/BUNGOMA/BUNGOMA%20TREATMENT%20WORKS%20(BQ%20B1-B15).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ellen/documents/Documents%20and%20Settings/All%20Users/Documents/Henry/Sinohydro+Machiri%20Priced%20BQs/BUNGOMA/BUNGOMA%20TREATMENT%20WORKS%20(BQ%20B1-B15).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ELLEN/Documents%20and%20Settings/All%20Users/Documents/Henry/Sinohydro+Machiri%20Priced%20BQs/BUNGOMA/BUNGOMA%20TREATMENT%20WORKS%20(BQ%20B1-B1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ates"/>
    </sheetNames>
    <sheetDataSet>
      <sheetData sheetId="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ates"/>
    </sheetNames>
    <sheetDataSet>
      <sheetData sheetId="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ates"/>
      <sheetName val="Bill No. B1"/>
      <sheetName val="COLLECTION SHEET (B1)"/>
      <sheetName val="Bill No. B2"/>
      <sheetName val="COLLECTION SHEET (B2)"/>
      <sheetName val="Bill No. B3"/>
      <sheetName val="COLLECTION SHEET (B 3)"/>
      <sheetName val="Bill No. B4"/>
      <sheetName val="COLLECTION SHEET (B 4)"/>
      <sheetName val="Bill No.B5 "/>
      <sheetName val="COLLECTION SHEET (B5)"/>
      <sheetName val="Bill No. B6"/>
      <sheetName val="COLLECTION SHEET (B6)"/>
      <sheetName val="Bill No. B7"/>
      <sheetName val="COLLECTION SHEET (B7)"/>
      <sheetName val="Bill No. B8"/>
      <sheetName val="COLLECTION SHEET (B8)"/>
      <sheetName val=" Bill No. B9"/>
      <sheetName val="COLLECTION SHEET (B9)"/>
      <sheetName val=" Bill No. B10"/>
      <sheetName val="COLLECTION SHEET (B10)"/>
      <sheetName val="Bill No. B11"/>
      <sheetName val="COLLECTION SHEET (B11)"/>
      <sheetName val="Bill No. 12"/>
      <sheetName val="COLLECTION SHEET (B12)"/>
      <sheetName val="Bill No. 13"/>
      <sheetName val="COLLECTION SHEET (B13)"/>
      <sheetName val="Bill No. B14"/>
      <sheetName val="COLLECTION SHEET (B14)"/>
      <sheetName val="Bill No. B15"/>
      <sheetName val="COLLECTION SHEET (B1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ates"/>
      <sheetName val="WR1 -BOQ"/>
      <sheetName val="Collection Sheet-WR1"/>
      <sheetName val="WR2 - BOQ"/>
      <sheetName val="Collection Sheet- WR2"/>
      <sheetName val="WR3-BOQ"/>
      <sheetName val="Collection Sheet-WR3"/>
      <sheetName val="WR4 - BOQ"/>
      <sheetName val="Collection Sheet - WR4"/>
      <sheetName val="WR5 - BOQ"/>
      <sheetName val="Collection Sheet - WR5"/>
      <sheetName val="WR6 - BOQ"/>
      <sheetName val="Collection Sheet - WR6"/>
      <sheetName val="WR7 - BOQ"/>
      <sheetName val="COLLECTION SHEET- WR7"/>
      <sheetName val="WR8 - BOQ"/>
      <sheetName val="Collection Sheet - WR8"/>
      <sheetName val="WR9 - BOQ"/>
      <sheetName val="Collection Sheet - WR9"/>
      <sheetName val="WR10 - BOQ"/>
      <sheetName val="Collection Sheet - WR 10"/>
      <sheetName val="BILL NO WDI"/>
      <sheetName val="COLLECTION SHEE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ates"/>
      <sheetName val="WR1 -BOQ"/>
      <sheetName val="Collection Sheet-WR1"/>
      <sheetName val="WR2 - BOQ"/>
      <sheetName val="Collection Sheet- WR2"/>
      <sheetName val="WR3-BOQ"/>
      <sheetName val="Collection Sheet-WR3"/>
      <sheetName val="WR4 - BOQ"/>
      <sheetName val="Collection Sheet - WR4"/>
      <sheetName val="WR5 - BOQ"/>
      <sheetName val="Collection Sheet - WR5"/>
      <sheetName val="WR6 - BOQ"/>
      <sheetName val="Collection Sheet - WR6"/>
      <sheetName val="WR7 - BOQ"/>
      <sheetName val="COLLECTION SHEET- WR7"/>
      <sheetName val="WR8 - BOQ"/>
      <sheetName val="Collection Sheet - WR8"/>
      <sheetName val="WR9 - BOQ"/>
      <sheetName val="Collection Sheet - WR9"/>
      <sheetName val="WR10 - BOQ"/>
      <sheetName val="Collection Sheet - WR 10"/>
      <sheetName val="BILL NO WDI"/>
      <sheetName val="COLLECTION SHEE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ates"/>
      <sheetName val="WR1 -BOQ"/>
      <sheetName val="Collection Sheet-WR1"/>
      <sheetName val="WR2 - BOQ"/>
      <sheetName val="Collection Sheet- WR2"/>
      <sheetName val="WR3-BOQ"/>
      <sheetName val="Collection Sheet-WR3"/>
      <sheetName val="WR4 - BOQ"/>
      <sheetName val="Collection Sheet - WR4"/>
      <sheetName val="WR5 - BOQ"/>
      <sheetName val="Collection Sheet - WR5"/>
      <sheetName val="WR6 - BOQ"/>
      <sheetName val="Collection Sheet - WR6"/>
      <sheetName val="WR7 - BOQ"/>
      <sheetName val="COLLECTION SHEET- WR7"/>
      <sheetName val="WR8 - BOQ"/>
      <sheetName val="Collection Sheet - WR8"/>
      <sheetName val="WR9 - BOQ"/>
      <sheetName val="Collection Sheet - WR9"/>
      <sheetName val="WR10 - BOQ"/>
      <sheetName val="Collection Sheet - WR 10"/>
      <sheetName val="BILL NO WDI"/>
      <sheetName val="COLLECTION SHEE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ates"/>
      <sheetName val="WR1 -BOQ"/>
      <sheetName val="Collection Sheet-WR1"/>
      <sheetName val="WR2 - BOQ"/>
      <sheetName val="Collection Sheet- WR2"/>
      <sheetName val="WR3-BOQ"/>
      <sheetName val="Collection Sheet-WR3"/>
      <sheetName val="WR4 - BOQ"/>
      <sheetName val="Collection Sheet - WR4"/>
      <sheetName val="WR5 - BOQ"/>
      <sheetName val="Collection Sheet - WR5"/>
      <sheetName val="WR6 - BOQ"/>
      <sheetName val="Collection Sheet - WR6"/>
      <sheetName val="WR7 - BOQ"/>
      <sheetName val="COLLECTION SHEET- WR7"/>
      <sheetName val="WR8 - BOQ"/>
      <sheetName val="Collection Sheet - WR8"/>
      <sheetName val="WR9 - BOQ"/>
      <sheetName val="Collection Sheet - WR9"/>
      <sheetName val="WR10 - BOQ"/>
      <sheetName val="Collection Sheet - WR 10"/>
      <sheetName val="BILL NO WDI"/>
      <sheetName val="COLLECTION SHEE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ates"/>
    </sheetNames>
    <sheetDataSet>
      <sheetData sheetId="0"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ates"/>
      <sheetName val="WR1 -BOQ"/>
      <sheetName val="Collection Sheet-WR1"/>
      <sheetName val="WR2 - BOQ"/>
      <sheetName val="Collection Sheet- WR2"/>
      <sheetName val="WR3-BOQ"/>
      <sheetName val="Collection Sheet-WR3"/>
      <sheetName val="WR4 - BOQ"/>
      <sheetName val="Collection Sheet - WR4"/>
      <sheetName val="WR5 - BOQ"/>
      <sheetName val="Collection Sheet - WR5"/>
      <sheetName val="WR6 - BOQ"/>
      <sheetName val="Collection Sheet - WR6"/>
      <sheetName val="WR7 - BOQ"/>
      <sheetName val="COLLECTION SHEET- WR7"/>
      <sheetName val="WR8 - BOQ"/>
      <sheetName val="Collection Sheet - WR8"/>
      <sheetName val="WR9 - BOQ"/>
      <sheetName val="Collection Sheet - WR9"/>
      <sheetName val="WR10 - BOQ"/>
      <sheetName val="Collection Sheet - WR 10"/>
      <sheetName val="BILL NO WDI"/>
      <sheetName val="COLLECTION SHEE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ates"/>
      <sheetName val="Bill No. B1"/>
      <sheetName val="COLLECTION SHEET (B1)"/>
      <sheetName val="Bill No. B2"/>
      <sheetName val="COLLECTION SHEET (B2)"/>
      <sheetName val="Bill No. B3"/>
      <sheetName val="COLLECTION SHEET (B 3)"/>
      <sheetName val="Bill No. B4"/>
      <sheetName val="COLLECTION SHEET (B 4)"/>
      <sheetName val="Bill No.B5 "/>
      <sheetName val="COLLECTION SHEET (B5)"/>
      <sheetName val="Bill No. B6"/>
      <sheetName val="COLLECTION SHEET (B6)"/>
      <sheetName val="Bill No. B7"/>
      <sheetName val="COLLECTION SHEET (B7)"/>
      <sheetName val="Bill No. B8"/>
      <sheetName val="COLLECTION SHEET (B8)"/>
      <sheetName val=" Bill No. B9"/>
      <sheetName val="COLLECTION SHEET (B9)"/>
      <sheetName val=" Bill No. B10"/>
      <sheetName val="COLLECTION SHEET (B10)"/>
      <sheetName val="Bill No. B11"/>
      <sheetName val="COLLECTION SHEET (B11)"/>
      <sheetName val="Bill No. 12"/>
      <sheetName val="COLLECTION SHEET (B12)"/>
      <sheetName val="Bill No. 13"/>
      <sheetName val="COLLECTION SHEET (B13)"/>
      <sheetName val="Bill No. B14"/>
      <sheetName val="COLLECTION SHEET (B14)"/>
      <sheetName val="Bill No. B15"/>
      <sheetName val="COLLECTION SHEET (B15)"/>
    </sheet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ates"/>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mplate"/>
      <sheetName val="Rates"/>
      <sheetName val="Bill No. K1"/>
      <sheetName val="COLLECTION SHEET (K1)"/>
      <sheetName val="Bill No. K3"/>
      <sheetName val="COLLECTION SHEET (K3)"/>
      <sheetName val="Bill No. K4"/>
      <sheetName val="COLLECTION SHEET (K4)"/>
      <sheetName val="Bill No. K5"/>
      <sheetName val="COLLECTION SHEET (5)"/>
      <sheetName val="Bill No. K6"/>
      <sheetName val="COLLECTION SHEET (6)"/>
      <sheetName val="Bill No. K7"/>
      <sheetName val="COLLECTION SHEET (K7)"/>
      <sheetName val="Bill No. K8"/>
      <sheetName val="COLLECTION SHEET (K8) "/>
      <sheetName val="Bill No. K9 "/>
      <sheetName val="COLLECTION SHEET (K9)"/>
      <sheetName val="BOQ. K10"/>
      <sheetName val="COLLECTION SHEET (K10)"/>
      <sheetName val="Bill No. K11"/>
      <sheetName val="COLLECTION SHEET (K11)"/>
      <sheetName val="Bill No. K12"/>
      <sheetName val="COLLECTION SHEET (K12)"/>
      <sheetName val="Bill No. K13"/>
      <sheetName val="COLLECTION SHEET (K13)"/>
      <sheetName val="Bill No. K14"/>
      <sheetName val="COLLECTION SHEET (K14)"/>
      <sheetName val="BILL NO. K15"/>
      <sheetName val="Collection Sheet (K15)"/>
      <sheetName val="Bill No. K16"/>
      <sheetName val="Collection Sheet (16)"/>
      <sheetName val="BILL NO. K17"/>
      <sheetName val="Collection Sheet-K17"/>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PC-55SUMWORK"/>
    </sheetNames>
    <sheetDataSet>
      <sheetData sheetId="0"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ates"/>
    </sheetNames>
    <sheetDataSet>
      <sheetData sheetId="0"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mplate"/>
      <sheetName val="Rates"/>
      <sheetName val="Bill No. K1"/>
      <sheetName val="COLLECTION SHEET (K1)"/>
      <sheetName val="Bill No. K3"/>
      <sheetName val="COLLECTION SHEET (K3)"/>
      <sheetName val="Bill No. K4"/>
      <sheetName val="COLLECTION SHEET (K4)"/>
      <sheetName val="Bill No. K5"/>
      <sheetName val="COLLECTION SHEET (5)"/>
      <sheetName val="Bill No. K6"/>
      <sheetName val="COLLECTION SHEET (6)"/>
      <sheetName val="Bill No. K7"/>
      <sheetName val="COLLECTION SHEET (K7)"/>
      <sheetName val="Bill No. K8"/>
      <sheetName val="COLLECTION SHEET (K8) "/>
      <sheetName val="Bill No. K9 "/>
      <sheetName val="COLLECTION SHEET (K9)"/>
      <sheetName val="BOQ. K10"/>
      <sheetName val="COLLECTION SHEET (K10)"/>
      <sheetName val="Bill No. K11"/>
      <sheetName val="COLLECTION SHEET (K11)"/>
      <sheetName val="Bill No. K12"/>
      <sheetName val="COLLECTION SHEET (K12)"/>
      <sheetName val="Bill No. K13"/>
      <sheetName val="COLLECTION SHEET (K13)"/>
      <sheetName val="Bill No. K14"/>
      <sheetName val="COLLECTION SHEET (K14)"/>
      <sheetName val="BILL NO. K15"/>
      <sheetName val="Collection Sheet (K15)"/>
      <sheetName val="Bill No. K16"/>
      <sheetName val="Collection Sheet (16)"/>
      <sheetName val="BILL NO. K17"/>
      <sheetName val="Collection Sheet-K17"/>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PC-49SUMWORK"/>
    </sheetNames>
    <sheetDataSet>
      <sheetData sheetId="0"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ates"/>
      <sheetName val="KR1"/>
      <sheetName val="Collection Sheet(KR1)"/>
      <sheetName val="Bill No. KR2"/>
      <sheetName val="Collection Sheet (KR2)"/>
      <sheetName val="NZe-BOQ KR3"/>
      <sheetName val="Collection Sheet NZe-BOQ KR3"/>
      <sheetName val="Bill No. KR4"/>
      <sheetName val="Collection Sheet (KR4)"/>
      <sheetName val="Line CFe-BOQ KR5"/>
      <sheetName val="Collection Sheet CFe-BOQ KR5"/>
      <sheetName val="Line KMISC1-BOQ KR6"/>
      <sheetName val="Collection Sheet KMISC1-BOQ KR6"/>
      <sheetName val="Line NCe-BOQ KR7"/>
      <sheetName val="Collection Sheet NCe-BOQ KR7"/>
      <sheetName val="Line TWRM-BOQ KR8"/>
      <sheetName val="Collection Sheet TWRM-BOQ KR8"/>
      <sheetName val="Line KAe5-BOQ KR9"/>
      <sheetName val="Collection Sheet KAe5-BOQ KR9"/>
      <sheetName val="Line Barst-BOQ KR10"/>
      <sheetName val="Collection Sheet Barst-BOQ KR10"/>
      <sheetName val="Line KAe3-BOQ KR11"/>
      <sheetName val="Collection Sheet KAe3-BO KR11"/>
      <sheetName val="Line SC2e-BOQ KR12"/>
      <sheetName val="Collection Sheet SC2e-BOQ KR12"/>
      <sheetName val="Line KEAV-BOQ KR13"/>
      <sheetName val="Collection Sheet KEAV -BOQ KR13"/>
      <sheetName val="Line MISC2-BOQ KR14"/>
      <sheetName val="Collection Sheet MISC2-BOQ KR14"/>
      <sheetName val="Line MOIST-BOQ KR15"/>
      <sheetName val="Collection Sheet MOIST-BOQ KR15"/>
      <sheetName val="Line SC3e-BOQ KR16"/>
      <sheetName val="Collection Sheet SC3e-KR16"/>
      <sheetName val="Line SC3e-1-BOQ KR17"/>
      <sheetName val="Collection Sheet SC3e-1-BQ KR17"/>
      <sheetName val="Line NZe1-BOQ KR18"/>
      <sheetName val="Collection Sheet NZE1-BOQ KR18"/>
      <sheetName val="BILL NO KR19"/>
      <sheetName val="Collection Sheet (KR19)"/>
      <sheetName val="Bill No. KR20"/>
      <sheetName val="Collection Sheet (KR20)"/>
      <sheetName val="Bill No. KR21"/>
      <sheetName val="Collection Sheet(KR21)"/>
      <sheetName val="Bill No. KR22"/>
      <sheetName val="Collection Sheet(KR22)"/>
      <sheetName val="Bill No. KR23"/>
      <sheetName val="Collection Sheet (23)"/>
      <sheetName val="Bill NO. KR24"/>
      <sheetName val="Collection Sheet (3)kr24"/>
      <sheetName val="Bill No. KR25"/>
      <sheetName val="Collection Sheet (4)Kr25"/>
      <sheetName val="Bill No. KR26"/>
      <sheetName val="Collection Sheet (5)Kre26"/>
      <sheetName val="Bill No. KR27"/>
      <sheetName val="COLLECTION SHEET "/>
      <sheetName val="BILL NO. KR28"/>
      <sheetName val="Collection Sheet ( KR28"/>
      <sheetName val="Bill No. KR29"/>
      <sheetName val="Collection Sheet KR29"/>
      <sheetName val="Bill No. KR30"/>
      <sheetName val="COLLECTION SHEET (KR30)"/>
      <sheetName val="BILL NO KDI"/>
      <sheetName val="COLLECTION SHEET (6)"/>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ates"/>
    </sheetNames>
    <sheetDataSet>
      <sheetData sheetId="0"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ates"/>
      <sheetName val="KR1"/>
      <sheetName val="Collection Sheet(KR1)"/>
      <sheetName val="Bill No. KR2"/>
      <sheetName val="Collection Sheet (KR2)"/>
      <sheetName val="NZe-BOQ KR3"/>
      <sheetName val="Collection Sheet NZe-BOQ KR3"/>
      <sheetName val="Bill No. KR4"/>
      <sheetName val="Collection Sheet (KR4)"/>
      <sheetName val="Line CFe-BOQ KR5"/>
      <sheetName val="Collection Sheet CFe-BOQ KR5"/>
      <sheetName val="Line KMISC1-BOQ KR6"/>
      <sheetName val="Collection Sheet KMISC1-BOQ KR6"/>
      <sheetName val="Line NCe-BOQ KR7"/>
      <sheetName val="Collection Sheet NCe-BOQ KR7"/>
      <sheetName val="Line TWRM-BOQ KR8"/>
      <sheetName val="Collection Sheet TWRM-BOQ KR8"/>
      <sheetName val="Line KAe5-BOQ KR9"/>
      <sheetName val="Collection Sheet KAe5-BOQ KR9"/>
      <sheetName val="Line Barst-BOQ KR10"/>
      <sheetName val="Collection Sheet Barst-BOQ KR10"/>
      <sheetName val="Line KAe3-BOQ KR11"/>
      <sheetName val="Collection Sheet KAe3-BO KR11"/>
      <sheetName val="Line SC2e-BOQ KR12"/>
      <sheetName val="Collection Sheet SC2e-BOQ KR12"/>
      <sheetName val="Line KEAV-BOQ KR13"/>
      <sheetName val="Collection Sheet KEAV -BOQ KR13"/>
      <sheetName val="Line MISC2-BOQ KR14"/>
      <sheetName val="Collection Sheet MISC2-BOQ KR14"/>
      <sheetName val="Line MOIST-BOQ KR15"/>
      <sheetName val="Collection Sheet MOIST-BOQ KR15"/>
      <sheetName val="Line SC3e-BOQ KR16"/>
      <sheetName val="Collection Sheet SC3e-KR16"/>
      <sheetName val="Line SC3e-1-BOQ KR17"/>
      <sheetName val="Collection Sheet SC3e-1-BQ KR17"/>
      <sheetName val="Line NZe1-BOQ KR18"/>
      <sheetName val="Collection Sheet NZE1-BOQ KR18"/>
      <sheetName val="BILL NO KR19"/>
      <sheetName val="Collection Sheet (KR19)"/>
      <sheetName val="Bill No. KR20"/>
      <sheetName val="Collection Sheet (KR20)"/>
      <sheetName val="Bill No. KR21"/>
      <sheetName val="Collection Sheet(KR21)"/>
      <sheetName val="Bill No. KR22"/>
      <sheetName val="Collection Sheet(KR22)"/>
      <sheetName val="Bill No. KR23"/>
      <sheetName val="Collection Sheet (23)"/>
      <sheetName val="Bill NO. KR24"/>
      <sheetName val="Collection Sheet (3)kr24"/>
      <sheetName val="Bill No. KR25"/>
      <sheetName val="Collection Sheet (4)Kr25"/>
      <sheetName val="Bill No. KR26"/>
      <sheetName val="Collection Sheet (5)Kre26"/>
      <sheetName val="Bill No. KR27"/>
      <sheetName val="COLLECTION SHEET "/>
      <sheetName val="BILL NO. KR28"/>
      <sheetName val="Collection Sheet ( KR28"/>
      <sheetName val="Bill No. KR29"/>
      <sheetName val="Collection Sheet KR29"/>
      <sheetName val="Bill No. KR30"/>
      <sheetName val="COLLECTION SHEET (KR30)"/>
      <sheetName val="BILL NO KDI"/>
      <sheetName val="COLLECTION SHEET (6)"/>
      <sheetName val="Date"/>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ates"/>
      <sheetName val="Bill No. B1"/>
      <sheetName val="COLLECTION SHEET (B1)"/>
      <sheetName val="Bill No. B2"/>
      <sheetName val="COLLECTION SHEET (B2)"/>
      <sheetName val="Bill No. B3"/>
      <sheetName val="COLLECTION SHEET (B 3)"/>
      <sheetName val="Bill No. B4"/>
      <sheetName val="COLLECTION SHEET (B 4)"/>
      <sheetName val="Bill No.B5 "/>
      <sheetName val="COLLECTION SHEET (B5)"/>
      <sheetName val="Bill No. B6"/>
      <sheetName val="COLLECTION SHEET (B6)"/>
      <sheetName val="Bill No. B7"/>
      <sheetName val="COLLECTION SHEET (B7)"/>
      <sheetName val="Bill No. B8"/>
      <sheetName val="COLLECTION SHEET (B8)"/>
      <sheetName val=" Bill No. B9"/>
      <sheetName val="COLLECTION SHEET (B9)"/>
      <sheetName val=" Bill No. B10"/>
      <sheetName val="COLLECTION SHEET (B10)"/>
      <sheetName val="Bill No. B11"/>
      <sheetName val="COLLECTION SHEET (B11)"/>
      <sheetName val="Bill No. 12"/>
      <sheetName val="COLLECTION SHEET (B12)"/>
      <sheetName val="Bill No. 13"/>
      <sheetName val="COLLECTION SHEET (B13)"/>
      <sheetName val="Bill No. B14"/>
      <sheetName val="COLLECTION SHEET (B14)"/>
      <sheetName val="Bill No. B15"/>
      <sheetName val="COLLECTION SHEET (B1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ates"/>
      <sheetName val="Bill No. B1"/>
      <sheetName val="COLLECTION SHEET (B1)"/>
      <sheetName val="Bill No. B2"/>
      <sheetName val="COLLECTION SHEET (B2)"/>
      <sheetName val="Bill No. B3"/>
      <sheetName val="COLLECTION SHEET (B 3)"/>
      <sheetName val="Bill No. B4"/>
      <sheetName val="COLLECTION SHEET (B 4)"/>
      <sheetName val="Bill No.B5 "/>
      <sheetName val="COLLECTION SHEET (B5)"/>
      <sheetName val="Bill No. B6"/>
      <sheetName val="COLLECTION SHEET (B6)"/>
      <sheetName val="Bill No. B7"/>
      <sheetName val="COLLECTION SHEET (B7)"/>
      <sheetName val="Bill No. B8"/>
      <sheetName val="COLLECTION SHEET (B8)"/>
      <sheetName val=" Bill No. B9"/>
      <sheetName val="COLLECTION SHEET (B9)"/>
      <sheetName val=" Bill No. B10"/>
      <sheetName val="COLLECTION SHEET (B10)"/>
      <sheetName val="Bill No. B11"/>
      <sheetName val="COLLECTION SHEET (B11)"/>
      <sheetName val="Bill No. 12"/>
      <sheetName val="COLLECTION SHEET (B12)"/>
      <sheetName val="Bill No. 13"/>
      <sheetName val="COLLECTION SHEET (B13)"/>
      <sheetName val="Bill No. B14"/>
      <sheetName val="COLLECTION SHEET (B14)"/>
      <sheetName val="Bill No. B15"/>
      <sheetName val="COLLECTION SHEET (B1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ates"/>
      <sheetName val="Bill No. B1"/>
      <sheetName val="COLLECTION SHEET (B1)"/>
      <sheetName val="Bill No. B2"/>
      <sheetName val="COLLECTION SHEET (B2)"/>
      <sheetName val="Bill No. B3"/>
      <sheetName val="COLLECTION SHEET (B 3)"/>
      <sheetName val="Bill No. B4"/>
      <sheetName val="COLLECTION SHEET (B 4)"/>
      <sheetName val="Bill No.B5 "/>
      <sheetName val="COLLECTION SHEET (B5)"/>
      <sheetName val="Bill No. B6"/>
      <sheetName val="COLLECTION SHEET (B6)"/>
      <sheetName val="Bill No. B7"/>
      <sheetName val="COLLECTION SHEET (B7)"/>
      <sheetName val="Bill No. B8"/>
      <sheetName val="COLLECTION SHEET (B8)"/>
      <sheetName val=" Bill No. B9"/>
      <sheetName val="COLLECTION SHEET (B9)"/>
      <sheetName val=" Bill No. B10"/>
      <sheetName val="COLLECTION SHEET (B10)"/>
      <sheetName val="Bill No. B11"/>
      <sheetName val="COLLECTION SHEET (B11)"/>
      <sheetName val="Bill No. 12"/>
      <sheetName val="COLLECTION SHEET (B12)"/>
      <sheetName val="Bill No. 13"/>
      <sheetName val="COLLECTION SHEET (B13)"/>
      <sheetName val="Bill No. B14"/>
      <sheetName val="COLLECTION SHEET (B14)"/>
      <sheetName val="Bill No. B15"/>
      <sheetName val="COLLECTION SHEET (B15)"/>
    </sheet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ates"/>
      <sheetName val="Bill No. B1"/>
      <sheetName val="COLLECTION SHEET (B1)"/>
      <sheetName val="Bill No. B2"/>
      <sheetName val="COLLECTION SHEET (B2)"/>
      <sheetName val="Bill No. B3"/>
      <sheetName val="COLLECTION SHEET (B 3)"/>
      <sheetName val="Bill No. B4"/>
      <sheetName val="COLLECTION SHEET (B 4)"/>
      <sheetName val="Bill No.B5 "/>
      <sheetName val="COLLECTION SHEET (B5)"/>
      <sheetName val="Bill No. B6"/>
      <sheetName val="COLLECTION SHEET (B6)"/>
      <sheetName val="Bill No. B7"/>
      <sheetName val="COLLECTION SHEET (B7)"/>
      <sheetName val="Bill No. B8"/>
      <sheetName val="COLLECTION SHEET (B8)"/>
      <sheetName val=" Bill No. B9"/>
      <sheetName val="COLLECTION SHEET (B9)"/>
      <sheetName val=" Bill No. B10"/>
      <sheetName val="COLLECTION SHEET (B10)"/>
      <sheetName val="Bill No. B11"/>
      <sheetName val="COLLECTION SHEET (B11)"/>
      <sheetName val="Bill No. 12"/>
      <sheetName val="COLLECTION SHEET (B12)"/>
      <sheetName val="Bill No. 13"/>
      <sheetName val="COLLECTION SHEET (B13)"/>
      <sheetName val="Bill No. B14"/>
      <sheetName val="COLLECTION SHEET (B14)"/>
      <sheetName val="Bill No. B15"/>
      <sheetName val="COLLECTION SHEET (B15)"/>
    </sheet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ates"/>
      <sheetName val="Bill No. B1"/>
      <sheetName val="COLLECTION SHEET (B1)"/>
      <sheetName val="Bill No. B2"/>
      <sheetName val="COLLECTION SHEET (B2)"/>
      <sheetName val="Bill No. B3"/>
      <sheetName val="COLLECTION SHEET (B 3)"/>
      <sheetName val="Bill No. B4"/>
      <sheetName val="COLLECTION SHEET (B 4)"/>
      <sheetName val="Bill No.B5 "/>
      <sheetName val="COLLECTION SHEET (B5)"/>
      <sheetName val="Bill No. B6"/>
      <sheetName val="COLLECTION SHEET (B6)"/>
      <sheetName val="Bill No. B7"/>
      <sheetName val="COLLECTION SHEET (B7)"/>
      <sheetName val="Bill No. B8"/>
      <sheetName val="COLLECTION SHEET (B8)"/>
      <sheetName val=" Bill No. B9"/>
      <sheetName val="COLLECTION SHEET (B9)"/>
      <sheetName val=" Bill No. B10"/>
      <sheetName val="COLLECTION SHEET (B10)"/>
      <sheetName val="Bill No. B11"/>
      <sheetName val="COLLECTION SHEET (B11)"/>
      <sheetName val="Bill No. 12"/>
      <sheetName val="COLLECTION SHEET (B12)"/>
      <sheetName val="Bill No. 13"/>
      <sheetName val="COLLECTION SHEET (B13)"/>
      <sheetName val="Bill No. B14"/>
      <sheetName val="COLLECTION SHEET (B14)"/>
      <sheetName val="Bill No. B15"/>
      <sheetName val="COLLECTION SHEET (B1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ates"/>
      <sheetName val="Bill No. B1"/>
      <sheetName val="COLLECTION SHEET (B1)"/>
      <sheetName val="Bill No. B2"/>
      <sheetName val="COLLECTION SHEET (B2)"/>
      <sheetName val="Bill No. B3"/>
      <sheetName val="COLLECTION SHEET (B 3)"/>
      <sheetName val="Bill No. B4"/>
      <sheetName val="COLLECTION SHEET (B 4)"/>
      <sheetName val="Bill No.B5 "/>
      <sheetName val="COLLECTION SHEET (B5)"/>
      <sheetName val="Bill No. B6"/>
      <sheetName val="COLLECTION SHEET (B6)"/>
      <sheetName val="Bill No. B7"/>
      <sheetName val="COLLECTION SHEET (B7)"/>
      <sheetName val="Bill No. B8"/>
      <sheetName val="COLLECTION SHEET (B8)"/>
      <sheetName val=" Bill No. B9"/>
      <sheetName val="COLLECTION SHEET (B9)"/>
      <sheetName val=" Bill No. B10"/>
      <sheetName val="COLLECTION SHEET (B10)"/>
      <sheetName val="Bill No. B11"/>
      <sheetName val="COLLECTION SHEET (B11)"/>
      <sheetName val="Bill No. 12"/>
      <sheetName val="COLLECTION SHEET (B12)"/>
      <sheetName val="Bill No. 13"/>
      <sheetName val="COLLECTION SHEET (B13)"/>
      <sheetName val="Bill No. B14"/>
      <sheetName val="COLLECTION SHEET (B14)"/>
      <sheetName val="Bill No. B15"/>
      <sheetName val="COLLECTION SHEET (B1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ates"/>
      <sheetName val="Bill No. B1"/>
      <sheetName val="COLLECTION SHEET (B1)"/>
      <sheetName val="Bill No. B2"/>
      <sheetName val="COLLECTION SHEET (B2)"/>
      <sheetName val="Bill No. B3"/>
      <sheetName val="COLLECTION SHEET (B 3)"/>
      <sheetName val="Bill No. B4"/>
      <sheetName val="COLLECTION SHEET (B 4)"/>
      <sheetName val="Bill No.B5 "/>
      <sheetName val="COLLECTION SHEET (B5)"/>
      <sheetName val="Bill No. B6"/>
      <sheetName val="COLLECTION SHEET (B6)"/>
      <sheetName val="Bill No. B7"/>
      <sheetName val="COLLECTION SHEET (B7)"/>
      <sheetName val="Bill No. B8"/>
      <sheetName val="COLLECTION SHEET (B8)"/>
      <sheetName val=" Bill No. B9"/>
      <sheetName val="COLLECTION SHEET (B9)"/>
      <sheetName val=" Bill No. B10"/>
      <sheetName val="COLLECTION SHEET (B10)"/>
      <sheetName val="Bill No. B11"/>
      <sheetName val="COLLECTION SHEET (B11)"/>
      <sheetName val="Bill No. 12"/>
      <sheetName val="COLLECTION SHEET (B12)"/>
      <sheetName val="Bill No. 13"/>
      <sheetName val="COLLECTION SHEET (B13)"/>
      <sheetName val="Bill No. B14"/>
      <sheetName val="COLLECTION SHEET (B14)"/>
      <sheetName val="Bill No. B15"/>
      <sheetName val="COLLECTION SHEET (B15)"/>
    </sheet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ates"/>
    </sheetNames>
    <sheetDataSet>
      <sheetData sheetId="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ates"/>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6.bin"/><Relationship Id="rId4" Type="http://schemas.openxmlformats.org/officeDocument/2006/relationships/comments" Target="../comments1.xml"/></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dimension ref="A1:G90"/>
  <sheetViews>
    <sheetView tabSelected="1" view="pageBreakPreview" zoomScaleNormal="100" zoomScaleSheetLayoutView="100" workbookViewId="0">
      <selection activeCell="E18" sqref="E18"/>
    </sheetView>
  </sheetViews>
  <sheetFormatPr defaultColWidth="9.26953125" defaultRowHeight="12.5" x14ac:dyDescent="0.25"/>
  <cols>
    <col min="1" max="1" width="10" style="217" customWidth="1"/>
    <col min="2" max="2" width="54.453125" style="218" customWidth="1"/>
    <col min="3" max="3" width="18.7265625" style="224" customWidth="1"/>
    <col min="4" max="4" width="16.453125" style="197" customWidth="1"/>
    <col min="5" max="16384" width="9.26953125" style="197"/>
  </cols>
  <sheetData>
    <row r="1" spans="1:4" ht="15" x14ac:dyDescent="0.25">
      <c r="A1" s="500" t="s">
        <v>127</v>
      </c>
      <c r="B1" s="501"/>
      <c r="C1" s="502"/>
    </row>
    <row r="2" spans="1:4" ht="9" customHeight="1" x14ac:dyDescent="0.25">
      <c r="A2" s="494"/>
      <c r="B2" s="495"/>
      <c r="C2" s="496"/>
    </row>
    <row r="3" spans="1:4" ht="16" x14ac:dyDescent="0.25">
      <c r="A3" s="494" t="s">
        <v>128</v>
      </c>
      <c r="B3" s="495"/>
      <c r="C3" s="496"/>
    </row>
    <row r="4" spans="1:4" ht="9" customHeight="1" x14ac:dyDescent="0.25">
      <c r="A4" s="494"/>
      <c r="B4" s="495"/>
      <c r="C4" s="496"/>
    </row>
    <row r="5" spans="1:4" ht="20.25" customHeight="1" x14ac:dyDescent="0.25">
      <c r="A5" s="494" t="s">
        <v>129</v>
      </c>
      <c r="B5" s="495"/>
      <c r="C5" s="496"/>
    </row>
    <row r="6" spans="1:4" ht="9" customHeight="1" thickBot="1" x14ac:dyDescent="0.3">
      <c r="A6" s="497"/>
      <c r="B6" s="498"/>
      <c r="C6" s="499"/>
    </row>
    <row r="7" spans="1:4" s="201" customFormat="1" ht="28.15" customHeight="1" x14ac:dyDescent="0.35">
      <c r="A7" s="198" t="s">
        <v>130</v>
      </c>
      <c r="B7" s="199" t="s">
        <v>1</v>
      </c>
      <c r="C7" s="200" t="s">
        <v>2</v>
      </c>
    </row>
    <row r="8" spans="1:4" x14ac:dyDescent="0.25">
      <c r="A8" s="1">
        <v>1</v>
      </c>
      <c r="B8" s="202" t="s">
        <v>623</v>
      </c>
      <c r="C8" s="203"/>
      <c r="D8" s="204"/>
    </row>
    <row r="9" spans="1:4" x14ac:dyDescent="0.25">
      <c r="A9" s="1">
        <v>2</v>
      </c>
      <c r="B9" s="202" t="s">
        <v>131</v>
      </c>
      <c r="C9" s="205"/>
      <c r="D9" s="204"/>
    </row>
    <row r="10" spans="1:4" x14ac:dyDescent="0.25">
      <c r="A10" s="1">
        <v>3</v>
      </c>
      <c r="B10" s="202" t="s">
        <v>132</v>
      </c>
      <c r="C10" s="205"/>
      <c r="D10" s="204"/>
    </row>
    <row r="11" spans="1:4" x14ac:dyDescent="0.25">
      <c r="A11" s="1">
        <v>4</v>
      </c>
      <c r="B11" s="202" t="s">
        <v>133</v>
      </c>
      <c r="C11" s="205"/>
      <c r="D11" s="204"/>
    </row>
    <row r="12" spans="1:4" x14ac:dyDescent="0.25">
      <c r="A12" s="1">
        <v>5</v>
      </c>
      <c r="B12" s="202" t="s">
        <v>134</v>
      </c>
      <c r="C12" s="205"/>
      <c r="D12" s="204"/>
    </row>
    <row r="13" spans="1:4" x14ac:dyDescent="0.25">
      <c r="A13" s="1">
        <v>6</v>
      </c>
      <c r="B13" s="202" t="s">
        <v>135</v>
      </c>
      <c r="C13" s="205"/>
      <c r="D13" s="204"/>
    </row>
    <row r="14" spans="1:4" x14ac:dyDescent="0.25">
      <c r="A14" s="1">
        <v>7</v>
      </c>
      <c r="B14" s="202" t="s">
        <v>136</v>
      </c>
      <c r="C14" s="206"/>
      <c r="D14" s="204"/>
    </row>
    <row r="15" spans="1:4" x14ac:dyDescent="0.25">
      <c r="A15" s="1">
        <v>8</v>
      </c>
      <c r="B15" s="202" t="s">
        <v>843</v>
      </c>
      <c r="C15" s="206"/>
      <c r="D15" s="204"/>
    </row>
    <row r="16" spans="1:4" s="210" customFormat="1" x14ac:dyDescent="0.25">
      <c r="A16" s="207"/>
      <c r="B16" s="208" t="s">
        <v>137</v>
      </c>
      <c r="C16" s="209"/>
      <c r="D16" s="204"/>
    </row>
    <row r="17" spans="1:4" x14ac:dyDescent="0.25">
      <c r="A17" s="2"/>
      <c r="B17" s="211" t="s">
        <v>759</v>
      </c>
      <c r="C17" s="212"/>
      <c r="D17" s="204"/>
    </row>
    <row r="18" spans="1:4" s="210" customFormat="1" x14ac:dyDescent="0.25">
      <c r="A18" s="207"/>
      <c r="B18" s="208" t="s">
        <v>138</v>
      </c>
      <c r="C18" s="209"/>
      <c r="D18" s="204"/>
    </row>
    <row r="19" spans="1:4" x14ac:dyDescent="0.25">
      <c r="A19" s="1"/>
      <c r="B19" s="202" t="s">
        <v>139</v>
      </c>
      <c r="C19" s="212"/>
      <c r="D19" s="204"/>
    </row>
    <row r="20" spans="1:4" x14ac:dyDescent="0.25">
      <c r="A20" s="213"/>
      <c r="B20" s="214" t="s">
        <v>140</v>
      </c>
      <c r="C20" s="215"/>
      <c r="D20" s="216"/>
    </row>
    <row r="21" spans="1:4" x14ac:dyDescent="0.25">
      <c r="C21" s="219"/>
    </row>
    <row r="22" spans="1:4" x14ac:dyDescent="0.25">
      <c r="A22" s="220"/>
      <c r="B22" s="221"/>
      <c r="C22" s="222"/>
    </row>
    <row r="23" spans="1:4" x14ac:dyDescent="0.25">
      <c r="A23" s="220"/>
      <c r="B23" s="221"/>
      <c r="C23" s="219"/>
    </row>
    <row r="24" spans="1:4" x14ac:dyDescent="0.25">
      <c r="A24" s="220"/>
      <c r="B24" s="221"/>
      <c r="C24" s="219"/>
    </row>
    <row r="25" spans="1:4" x14ac:dyDescent="0.25">
      <c r="A25" s="220"/>
      <c r="B25" s="221"/>
      <c r="C25" s="219"/>
    </row>
    <row r="26" spans="1:4" x14ac:dyDescent="0.25">
      <c r="A26" s="220"/>
      <c r="B26" s="221"/>
      <c r="C26" s="219"/>
    </row>
    <row r="27" spans="1:4" x14ac:dyDescent="0.25">
      <c r="A27" s="220"/>
      <c r="B27" s="221"/>
      <c r="C27" s="219"/>
    </row>
    <row r="28" spans="1:4" x14ac:dyDescent="0.25">
      <c r="A28" s="220"/>
      <c r="B28" s="221"/>
      <c r="C28" s="219"/>
    </row>
    <row r="29" spans="1:4" x14ac:dyDescent="0.25">
      <c r="A29" s="220"/>
      <c r="B29" s="221"/>
      <c r="C29" s="219"/>
    </row>
    <row r="30" spans="1:4" x14ac:dyDescent="0.25">
      <c r="A30" s="220"/>
      <c r="B30" s="221"/>
      <c r="C30" s="219"/>
    </row>
    <row r="31" spans="1:4" x14ac:dyDescent="0.25">
      <c r="A31" s="220"/>
      <c r="B31" s="221"/>
      <c r="C31" s="219"/>
    </row>
    <row r="32" spans="1:4" x14ac:dyDescent="0.25">
      <c r="A32" s="220"/>
      <c r="B32" s="221"/>
      <c r="C32" s="219"/>
    </row>
    <row r="33" spans="1:7" x14ac:dyDescent="0.25">
      <c r="A33" s="220"/>
      <c r="B33" s="221"/>
      <c r="C33" s="219"/>
    </row>
    <row r="34" spans="1:7" x14ac:dyDescent="0.25">
      <c r="A34" s="220"/>
      <c r="B34" s="221"/>
      <c r="C34" s="219"/>
    </row>
    <row r="35" spans="1:7" x14ac:dyDescent="0.25">
      <c r="A35" s="220"/>
      <c r="B35" s="221"/>
      <c r="C35" s="219"/>
    </row>
    <row r="36" spans="1:7" x14ac:dyDescent="0.25">
      <c r="A36" s="220"/>
      <c r="B36" s="221"/>
      <c r="C36" s="219"/>
    </row>
    <row r="37" spans="1:7" x14ac:dyDescent="0.25">
      <c r="A37" s="220"/>
      <c r="B37" s="221"/>
      <c r="C37" s="219"/>
    </row>
    <row r="38" spans="1:7" x14ac:dyDescent="0.25">
      <c r="A38" s="220"/>
      <c r="B38" s="221"/>
      <c r="C38" s="219"/>
    </row>
    <row r="39" spans="1:7" x14ac:dyDescent="0.25">
      <c r="A39" s="220"/>
      <c r="B39" s="221"/>
      <c r="C39" s="219"/>
    </row>
    <row r="40" spans="1:7" x14ac:dyDescent="0.25">
      <c r="A40" s="220"/>
      <c r="B40" s="221"/>
      <c r="C40" s="219"/>
    </row>
    <row r="41" spans="1:7" x14ac:dyDescent="0.25">
      <c r="C41" s="223"/>
    </row>
    <row r="42" spans="1:7" x14ac:dyDescent="0.25">
      <c r="C42" s="223"/>
    </row>
    <row r="43" spans="1:7" x14ac:dyDescent="0.25">
      <c r="C43" s="223"/>
    </row>
    <row r="44" spans="1:7" x14ac:dyDescent="0.25">
      <c r="C44" s="223"/>
    </row>
    <row r="45" spans="1:7" x14ac:dyDescent="0.25">
      <c r="C45" s="223"/>
    </row>
    <row r="46" spans="1:7" x14ac:dyDescent="0.25">
      <c r="C46" s="223"/>
    </row>
    <row r="47" spans="1:7" x14ac:dyDescent="0.25">
      <c r="C47" s="223"/>
    </row>
    <row r="48" spans="1:7" x14ac:dyDescent="0.25">
      <c r="C48" s="223"/>
      <c r="G48" s="197" t="s">
        <v>141</v>
      </c>
    </row>
    <row r="49" spans="3:3" x14ac:dyDescent="0.25">
      <c r="C49" s="223"/>
    </row>
    <row r="50" spans="3:3" x14ac:dyDescent="0.25">
      <c r="C50" s="223"/>
    </row>
    <row r="51" spans="3:3" x14ac:dyDescent="0.25">
      <c r="C51" s="223"/>
    </row>
    <row r="52" spans="3:3" x14ac:dyDescent="0.25">
      <c r="C52" s="223"/>
    </row>
    <row r="53" spans="3:3" x14ac:dyDescent="0.25">
      <c r="C53" s="223"/>
    </row>
    <row r="54" spans="3:3" x14ac:dyDescent="0.25">
      <c r="C54" s="223"/>
    </row>
    <row r="55" spans="3:3" x14ac:dyDescent="0.25">
      <c r="C55" s="223"/>
    </row>
    <row r="56" spans="3:3" x14ac:dyDescent="0.25">
      <c r="C56" s="223"/>
    </row>
    <row r="57" spans="3:3" x14ac:dyDescent="0.25">
      <c r="C57" s="223"/>
    </row>
    <row r="58" spans="3:3" x14ac:dyDescent="0.25">
      <c r="C58" s="223"/>
    </row>
    <row r="59" spans="3:3" x14ac:dyDescent="0.25">
      <c r="C59" s="223"/>
    </row>
    <row r="60" spans="3:3" x14ac:dyDescent="0.25">
      <c r="C60" s="223"/>
    </row>
    <row r="61" spans="3:3" x14ac:dyDescent="0.25">
      <c r="C61" s="223"/>
    </row>
    <row r="62" spans="3:3" x14ac:dyDescent="0.25">
      <c r="C62" s="223"/>
    </row>
    <row r="63" spans="3:3" x14ac:dyDescent="0.25">
      <c r="C63" s="223"/>
    </row>
    <row r="64" spans="3:3" x14ac:dyDescent="0.25">
      <c r="C64" s="223"/>
    </row>
    <row r="65" spans="3:3" x14ac:dyDescent="0.25">
      <c r="C65" s="223"/>
    </row>
    <row r="66" spans="3:3" x14ac:dyDescent="0.25">
      <c r="C66" s="223"/>
    </row>
    <row r="67" spans="3:3" x14ac:dyDescent="0.25">
      <c r="C67" s="223"/>
    </row>
    <row r="68" spans="3:3" x14ac:dyDescent="0.25">
      <c r="C68" s="223"/>
    </row>
    <row r="69" spans="3:3" x14ac:dyDescent="0.25">
      <c r="C69" s="223"/>
    </row>
    <row r="70" spans="3:3" x14ac:dyDescent="0.25">
      <c r="C70" s="223"/>
    </row>
    <row r="71" spans="3:3" x14ac:dyDescent="0.25">
      <c r="C71" s="223"/>
    </row>
    <row r="72" spans="3:3" x14ac:dyDescent="0.25">
      <c r="C72" s="223"/>
    </row>
    <row r="73" spans="3:3" x14ac:dyDescent="0.25">
      <c r="C73" s="223"/>
    </row>
    <row r="74" spans="3:3" x14ac:dyDescent="0.25">
      <c r="C74" s="223"/>
    </row>
    <row r="75" spans="3:3" x14ac:dyDescent="0.25">
      <c r="C75" s="223"/>
    </row>
    <row r="76" spans="3:3" x14ac:dyDescent="0.25">
      <c r="C76" s="223"/>
    </row>
    <row r="77" spans="3:3" x14ac:dyDescent="0.25">
      <c r="C77" s="223"/>
    </row>
    <row r="78" spans="3:3" x14ac:dyDescent="0.25">
      <c r="C78" s="223"/>
    </row>
    <row r="79" spans="3:3" x14ac:dyDescent="0.25">
      <c r="C79" s="223"/>
    </row>
    <row r="80" spans="3:3" x14ac:dyDescent="0.25">
      <c r="C80" s="223"/>
    </row>
    <row r="81" spans="3:3" x14ac:dyDescent="0.25">
      <c r="C81" s="223"/>
    </row>
    <row r="82" spans="3:3" x14ac:dyDescent="0.25">
      <c r="C82" s="223"/>
    </row>
    <row r="83" spans="3:3" x14ac:dyDescent="0.25">
      <c r="C83" s="223"/>
    </row>
    <row r="84" spans="3:3" x14ac:dyDescent="0.25">
      <c r="C84" s="223"/>
    </row>
    <row r="85" spans="3:3" x14ac:dyDescent="0.25">
      <c r="C85" s="223"/>
    </row>
    <row r="86" spans="3:3" x14ac:dyDescent="0.25">
      <c r="C86" s="223"/>
    </row>
    <row r="87" spans="3:3" x14ac:dyDescent="0.25">
      <c r="C87" s="223"/>
    </row>
    <row r="88" spans="3:3" x14ac:dyDescent="0.25">
      <c r="C88" s="223"/>
    </row>
    <row r="89" spans="3:3" x14ac:dyDescent="0.25">
      <c r="C89" s="223"/>
    </row>
    <row r="90" spans="3:3" x14ac:dyDescent="0.25">
      <c r="C90" s="223"/>
    </row>
  </sheetData>
  <customSheetViews>
    <customSheetView guid="{6095820A-386C-48CA-BFD0-B15E6CC7085B}" showPageBreaks="1" view="pageBreakPreview">
      <selection sqref="A1:D1"/>
    </customSheetView>
  </customSheetViews>
  <mergeCells count="6">
    <mergeCell ref="A5:C5"/>
    <mergeCell ref="A6:C6"/>
    <mergeCell ref="A2:C2"/>
    <mergeCell ref="A4:C4"/>
    <mergeCell ref="A1:C1"/>
    <mergeCell ref="A3:C3"/>
  </mergeCells>
  <pageMargins left="0.7" right="0.5" top="0.75" bottom="0.7" header="0.5" footer="0.5"/>
  <pageSetup paperSize="9" scale="84" orientation="landscape" r:id="rId1"/>
  <headerFooter alignWithMargins="0">
    <oddFooter>&amp;CPage &amp;P of &amp;N&amp;RGrand Summary</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I142"/>
  <sheetViews>
    <sheetView view="pageBreakPreview" zoomScale="80" zoomScaleNormal="70" zoomScaleSheetLayoutView="80" workbookViewId="0">
      <selection activeCell="B13" sqref="B13"/>
    </sheetView>
  </sheetViews>
  <sheetFormatPr defaultColWidth="9.26953125" defaultRowHeight="12.5" x14ac:dyDescent="0.35"/>
  <cols>
    <col min="1" max="1" width="10.453125" style="140" customWidth="1"/>
    <col min="2" max="2" width="70.7265625" style="426" customWidth="1"/>
    <col min="3" max="3" width="6.54296875" style="108" bestFit="1" customWidth="1"/>
    <col min="4" max="4" width="11.26953125" style="191" bestFit="1" customWidth="1"/>
    <col min="5" max="5" width="9" style="177" bestFit="1" customWidth="1"/>
    <col min="6" max="6" width="12" style="128" bestFit="1" customWidth="1"/>
    <col min="7" max="16384" width="9.26953125" style="68"/>
  </cols>
  <sheetData>
    <row r="1" spans="1:9" s="46" customFormat="1" ht="13" thickBot="1" x14ac:dyDescent="0.4">
      <c r="A1" s="91"/>
      <c r="B1" s="352" t="s">
        <v>842</v>
      </c>
      <c r="C1" s="242"/>
      <c r="D1" s="182"/>
      <c r="E1" s="174"/>
      <c r="F1" s="94"/>
    </row>
    <row r="2" spans="1:9" ht="13" thickBot="1" x14ac:dyDescent="0.4">
      <c r="A2" s="260" t="s">
        <v>143</v>
      </c>
      <c r="B2" s="428" t="s">
        <v>144</v>
      </c>
      <c r="C2" s="262" t="s">
        <v>763</v>
      </c>
      <c r="D2" s="263" t="s">
        <v>760</v>
      </c>
      <c r="E2" s="261" t="s">
        <v>761</v>
      </c>
      <c r="F2" s="227" t="s">
        <v>762</v>
      </c>
      <c r="I2" s="189"/>
    </row>
    <row r="3" spans="1:9" x14ac:dyDescent="0.35">
      <c r="A3" s="57"/>
      <c r="B3" s="60" t="s">
        <v>173</v>
      </c>
      <c r="C3" s="264"/>
      <c r="D3" s="282"/>
      <c r="E3" s="283"/>
      <c r="F3" s="283"/>
    </row>
    <row r="4" spans="1:9" x14ac:dyDescent="0.35">
      <c r="A4" s="36"/>
      <c r="B4" s="51"/>
      <c r="C4" s="52"/>
      <c r="D4" s="284"/>
      <c r="E4" s="285"/>
      <c r="F4" s="285"/>
    </row>
    <row r="5" spans="1:9" x14ac:dyDescent="0.35">
      <c r="A5" s="36"/>
      <c r="B5" s="51" t="s">
        <v>174</v>
      </c>
      <c r="C5" s="52"/>
      <c r="D5" s="284"/>
      <c r="E5" s="285"/>
      <c r="F5" s="285"/>
    </row>
    <row r="6" spans="1:9" x14ac:dyDescent="0.35">
      <c r="A6" s="36"/>
      <c r="B6" s="51"/>
      <c r="C6" s="52"/>
      <c r="D6" s="284"/>
      <c r="E6" s="285"/>
      <c r="F6" s="285"/>
    </row>
    <row r="7" spans="1:9" x14ac:dyDescent="0.35">
      <c r="A7" s="54"/>
      <c r="B7" s="54" t="s">
        <v>175</v>
      </c>
      <c r="C7" s="234"/>
      <c r="D7" s="286"/>
      <c r="E7" s="285"/>
      <c r="F7" s="285"/>
    </row>
    <row r="8" spans="1:9" x14ac:dyDescent="0.35">
      <c r="A8" s="36"/>
      <c r="B8" s="51"/>
      <c r="C8" s="52"/>
      <c r="D8" s="284"/>
      <c r="E8" s="285"/>
      <c r="F8" s="285"/>
    </row>
    <row r="9" spans="1:9" ht="25" x14ac:dyDescent="0.35">
      <c r="A9" s="36" t="s">
        <v>487</v>
      </c>
      <c r="B9" s="36" t="s">
        <v>303</v>
      </c>
      <c r="C9" s="235" t="s">
        <v>201</v>
      </c>
      <c r="D9" s="287">
        <f>SUM(D34:D43)</f>
        <v>19770</v>
      </c>
      <c r="E9" s="288"/>
      <c r="F9" s="302"/>
    </row>
    <row r="10" spans="1:9" x14ac:dyDescent="0.35">
      <c r="A10" s="36"/>
      <c r="B10" s="51"/>
      <c r="C10" s="52"/>
      <c r="D10" s="284"/>
      <c r="E10" s="288"/>
      <c r="F10" s="302"/>
    </row>
    <row r="11" spans="1:9" ht="62.5" x14ac:dyDescent="0.35">
      <c r="A11" s="36" t="s">
        <v>488</v>
      </c>
      <c r="B11" s="36" t="s">
        <v>455</v>
      </c>
      <c r="C11" s="235" t="s">
        <v>201</v>
      </c>
      <c r="D11" s="287">
        <f>D9</f>
        <v>19770</v>
      </c>
      <c r="E11" s="288"/>
      <c r="F11" s="302"/>
    </row>
    <row r="12" spans="1:9" x14ac:dyDescent="0.35">
      <c r="A12" s="36"/>
      <c r="B12" s="51"/>
      <c r="C12" s="52"/>
      <c r="D12" s="284"/>
      <c r="E12" s="288"/>
      <c r="F12" s="303"/>
    </row>
    <row r="13" spans="1:9" x14ac:dyDescent="0.35">
      <c r="A13" s="54"/>
      <c r="B13" s="51" t="s">
        <v>204</v>
      </c>
      <c r="C13" s="52"/>
      <c r="D13" s="284"/>
      <c r="E13" s="288"/>
      <c r="F13" s="302"/>
    </row>
    <row r="14" spans="1:9" x14ac:dyDescent="0.35">
      <c r="A14" s="36"/>
      <c r="B14" s="51"/>
      <c r="C14" s="52"/>
      <c r="D14" s="284"/>
      <c r="E14" s="288"/>
      <c r="F14" s="303"/>
    </row>
    <row r="15" spans="1:9" ht="62.5" x14ac:dyDescent="0.35">
      <c r="A15" s="36" t="s">
        <v>489</v>
      </c>
      <c r="B15" s="36" t="s">
        <v>457</v>
      </c>
      <c r="C15" s="55" t="s">
        <v>151</v>
      </c>
      <c r="D15" s="287">
        <v>1</v>
      </c>
      <c r="E15" s="288"/>
      <c r="F15" s="302"/>
    </row>
    <row r="16" spans="1:9" x14ac:dyDescent="0.35">
      <c r="A16" s="36"/>
      <c r="B16" s="51"/>
      <c r="C16" s="52"/>
      <c r="D16" s="287"/>
      <c r="E16" s="288"/>
      <c r="F16" s="302"/>
    </row>
    <row r="17" spans="1:9" ht="37.5" x14ac:dyDescent="0.35">
      <c r="A17" s="57" t="s">
        <v>490</v>
      </c>
      <c r="B17" s="36" t="s">
        <v>459</v>
      </c>
      <c r="C17" s="236" t="s">
        <v>151</v>
      </c>
      <c r="D17" s="287">
        <v>1</v>
      </c>
      <c r="E17" s="288"/>
      <c r="F17" s="302"/>
      <c r="I17" s="129"/>
    </row>
    <row r="18" spans="1:9" x14ac:dyDescent="0.35">
      <c r="A18" s="36"/>
      <c r="B18" s="51"/>
      <c r="C18" s="52"/>
      <c r="D18" s="284"/>
      <c r="E18" s="288"/>
      <c r="F18" s="303"/>
    </row>
    <row r="19" spans="1:9" x14ac:dyDescent="0.35">
      <c r="A19" s="57" t="s">
        <v>491</v>
      </c>
      <c r="B19" s="36" t="s">
        <v>210</v>
      </c>
      <c r="C19" s="236" t="s">
        <v>184</v>
      </c>
      <c r="D19" s="287">
        <f>(D11*1.5)/10000</f>
        <v>2.9655</v>
      </c>
      <c r="E19" s="288"/>
      <c r="F19" s="302"/>
    </row>
    <row r="20" spans="1:9" x14ac:dyDescent="0.35">
      <c r="A20" s="36"/>
      <c r="B20" s="51"/>
      <c r="C20" s="52"/>
      <c r="D20" s="287"/>
      <c r="E20" s="288"/>
      <c r="F20" s="302"/>
    </row>
    <row r="21" spans="1:9" s="88" customFormat="1" x14ac:dyDescent="0.35">
      <c r="A21" s="101"/>
      <c r="B21" s="51" t="s">
        <v>211</v>
      </c>
      <c r="C21" s="248"/>
      <c r="D21" s="289"/>
      <c r="E21" s="288"/>
      <c r="F21" s="304"/>
      <c r="I21" s="130"/>
    </row>
    <row r="22" spans="1:9" x14ac:dyDescent="0.35">
      <c r="A22" s="36"/>
      <c r="B22" s="51"/>
      <c r="C22" s="52"/>
      <c r="D22" s="287"/>
      <c r="E22" s="288"/>
      <c r="F22" s="302"/>
    </row>
    <row r="23" spans="1:9" x14ac:dyDescent="0.35">
      <c r="A23" s="57" t="s">
        <v>492</v>
      </c>
      <c r="B23" s="36" t="s">
        <v>187</v>
      </c>
      <c r="C23" s="236" t="s">
        <v>236</v>
      </c>
      <c r="D23" s="287">
        <v>12</v>
      </c>
      <c r="E23" s="288"/>
      <c r="F23" s="302"/>
    </row>
    <row r="24" spans="1:9" x14ac:dyDescent="0.35">
      <c r="A24" s="57"/>
      <c r="B24" s="36"/>
      <c r="C24" s="236"/>
      <c r="D24" s="287"/>
      <c r="E24" s="288"/>
      <c r="F24" s="302"/>
    </row>
    <row r="25" spans="1:9" x14ac:dyDescent="0.35">
      <c r="A25" s="36" t="s">
        <v>493</v>
      </c>
      <c r="B25" s="36" t="s">
        <v>189</v>
      </c>
      <c r="C25" s="55" t="s">
        <v>236</v>
      </c>
      <c r="D25" s="287">
        <v>2</v>
      </c>
      <c r="E25" s="288"/>
      <c r="F25" s="288"/>
    </row>
    <row r="26" spans="1:9" x14ac:dyDescent="0.35">
      <c r="A26" s="67"/>
      <c r="B26" s="51"/>
      <c r="C26" s="250"/>
      <c r="D26" s="290"/>
      <c r="E26" s="288"/>
      <c r="F26" s="288"/>
    </row>
    <row r="27" spans="1:9" x14ac:dyDescent="0.35">
      <c r="A27" s="54"/>
      <c r="B27" s="54" t="s">
        <v>214</v>
      </c>
      <c r="C27" s="55"/>
      <c r="D27" s="286"/>
      <c r="E27" s="288"/>
      <c r="F27" s="288"/>
    </row>
    <row r="28" spans="1:9" s="88" customFormat="1" ht="50" x14ac:dyDescent="0.35">
      <c r="A28" s="54"/>
      <c r="B28" s="51" t="s">
        <v>624</v>
      </c>
      <c r="C28" s="234"/>
      <c r="D28" s="289"/>
      <c r="E28" s="288"/>
      <c r="F28" s="305"/>
    </row>
    <row r="29" spans="1:9" x14ac:dyDescent="0.35">
      <c r="A29" s="36"/>
      <c r="B29" s="51"/>
      <c r="C29" s="55"/>
      <c r="D29" s="286"/>
      <c r="E29" s="288"/>
      <c r="F29" s="302"/>
    </row>
    <row r="30" spans="1:9" ht="25" x14ac:dyDescent="0.35">
      <c r="A30" s="36"/>
      <c r="B30" s="51" t="s">
        <v>424</v>
      </c>
      <c r="C30" s="52"/>
      <c r="D30" s="284"/>
      <c r="E30" s="288"/>
      <c r="F30" s="288"/>
    </row>
    <row r="31" spans="1:9" x14ac:dyDescent="0.35">
      <c r="A31" s="36"/>
      <c r="B31" s="51"/>
      <c r="C31" s="52"/>
      <c r="D31" s="284"/>
      <c r="E31" s="288"/>
      <c r="F31" s="288"/>
    </row>
    <row r="32" spans="1:9" x14ac:dyDescent="0.35">
      <c r="A32" s="36" t="s">
        <v>742</v>
      </c>
      <c r="B32" s="36" t="s">
        <v>549</v>
      </c>
      <c r="C32" s="55" t="s">
        <v>201</v>
      </c>
      <c r="D32" s="286">
        <v>302</v>
      </c>
      <c r="E32" s="288"/>
      <c r="F32" s="288"/>
    </row>
    <row r="33" spans="1:9" x14ac:dyDescent="0.35">
      <c r="A33" s="36"/>
      <c r="B33" s="51"/>
      <c r="C33" s="52"/>
      <c r="D33" s="284"/>
      <c r="E33" s="288"/>
      <c r="F33" s="288"/>
    </row>
    <row r="34" spans="1:9" s="132" customFormat="1" x14ac:dyDescent="0.35">
      <c r="A34" s="36" t="s">
        <v>743</v>
      </c>
      <c r="B34" s="36" t="s">
        <v>516</v>
      </c>
      <c r="C34" s="55" t="s">
        <v>201</v>
      </c>
      <c r="D34" s="291">
        <v>3370</v>
      </c>
      <c r="E34" s="288"/>
      <c r="F34" s="288"/>
    </row>
    <row r="35" spans="1:9" x14ac:dyDescent="0.35">
      <c r="A35" s="36"/>
      <c r="B35" s="51"/>
      <c r="C35" s="55"/>
      <c r="D35" s="291"/>
      <c r="E35" s="288"/>
      <c r="F35" s="288"/>
    </row>
    <row r="36" spans="1:9" x14ac:dyDescent="0.35">
      <c r="A36" s="36" t="s">
        <v>494</v>
      </c>
      <c r="B36" s="36" t="s">
        <v>510</v>
      </c>
      <c r="C36" s="55" t="s">
        <v>201</v>
      </c>
      <c r="D36" s="291">
        <v>5601</v>
      </c>
      <c r="E36" s="288"/>
      <c r="F36" s="288"/>
    </row>
    <row r="37" spans="1:9" x14ac:dyDescent="0.35">
      <c r="A37" s="36"/>
      <c r="B37" s="51"/>
      <c r="C37" s="55"/>
      <c r="D37" s="291"/>
      <c r="E37" s="288"/>
      <c r="F37" s="288"/>
    </row>
    <row r="38" spans="1:9" x14ac:dyDescent="0.35">
      <c r="A38" s="36" t="s">
        <v>496</v>
      </c>
      <c r="B38" s="36" t="s">
        <v>508</v>
      </c>
      <c r="C38" s="55" t="s">
        <v>201</v>
      </c>
      <c r="D38" s="291">
        <v>7406</v>
      </c>
      <c r="E38" s="288"/>
      <c r="F38" s="288"/>
    </row>
    <row r="39" spans="1:9" x14ac:dyDescent="0.35">
      <c r="A39" s="36"/>
      <c r="B39" s="36"/>
      <c r="C39" s="55"/>
      <c r="D39" s="291"/>
      <c r="E39" s="288"/>
      <c r="F39" s="288"/>
    </row>
    <row r="40" spans="1:9" x14ac:dyDescent="0.35">
      <c r="A40" s="36" t="s">
        <v>497</v>
      </c>
      <c r="B40" s="190" t="s">
        <v>515</v>
      </c>
      <c r="C40" s="55" t="s">
        <v>201</v>
      </c>
      <c r="D40" s="291">
        <v>1778</v>
      </c>
      <c r="E40" s="288"/>
      <c r="F40" s="288"/>
    </row>
    <row r="41" spans="1:9" x14ac:dyDescent="0.35">
      <c r="A41" s="36"/>
      <c r="B41" s="51"/>
      <c r="C41" s="55"/>
      <c r="D41" s="291"/>
      <c r="E41" s="288"/>
      <c r="F41" s="288"/>
    </row>
    <row r="42" spans="1:9" x14ac:dyDescent="0.35">
      <c r="A42" s="36" t="s">
        <v>744</v>
      </c>
      <c r="B42" s="190" t="s">
        <v>506</v>
      </c>
      <c r="C42" s="55" t="s">
        <v>201</v>
      </c>
      <c r="D42" s="292">
        <v>1615</v>
      </c>
      <c r="E42" s="288"/>
      <c r="F42" s="288"/>
    </row>
    <row r="43" spans="1:9" x14ac:dyDescent="0.35">
      <c r="A43" s="36"/>
      <c r="B43" s="110"/>
      <c r="C43" s="55"/>
      <c r="D43" s="287"/>
      <c r="E43" s="293"/>
      <c r="F43" s="288"/>
    </row>
    <row r="44" spans="1:9" ht="37.5" x14ac:dyDescent="0.35">
      <c r="A44" s="36"/>
      <c r="B44" s="51" t="s">
        <v>225</v>
      </c>
      <c r="C44" s="55"/>
      <c r="D44" s="286"/>
      <c r="E44" s="288"/>
      <c r="F44" s="302"/>
    </row>
    <row r="45" spans="1:9" x14ac:dyDescent="0.35">
      <c r="A45" s="36"/>
      <c r="B45" s="51"/>
      <c r="C45" s="52"/>
      <c r="D45" s="284"/>
      <c r="E45" s="288"/>
      <c r="F45" s="302"/>
    </row>
    <row r="46" spans="1:9" x14ac:dyDescent="0.35">
      <c r="A46" s="36" t="s">
        <v>745</v>
      </c>
      <c r="B46" s="423" t="s">
        <v>495</v>
      </c>
      <c r="C46" s="55" t="s">
        <v>201</v>
      </c>
      <c r="D46" s="287">
        <f>D11*70%</f>
        <v>13839</v>
      </c>
      <c r="E46" s="288"/>
      <c r="F46" s="288"/>
    </row>
    <row r="47" spans="1:9" x14ac:dyDescent="0.35">
      <c r="A47" s="36"/>
      <c r="B47" s="51"/>
      <c r="C47" s="52"/>
      <c r="D47" s="284"/>
      <c r="E47" s="288"/>
      <c r="F47" s="302"/>
    </row>
    <row r="48" spans="1:9" x14ac:dyDescent="0.35">
      <c r="A48" s="36" t="s">
        <v>746</v>
      </c>
      <c r="B48" s="36" t="s">
        <v>229</v>
      </c>
      <c r="C48" s="55" t="s">
        <v>201</v>
      </c>
      <c r="D48" s="287">
        <f>D11*25%</f>
        <v>4942.5</v>
      </c>
      <c r="E48" s="288"/>
      <c r="F48" s="288"/>
      <c r="I48" s="129"/>
    </row>
    <row r="49" spans="1:9" x14ac:dyDescent="0.35">
      <c r="A49" s="36"/>
      <c r="B49" s="51"/>
      <c r="C49" s="52"/>
      <c r="D49" s="284"/>
      <c r="E49" s="288"/>
      <c r="F49" s="302"/>
      <c r="I49" s="129"/>
    </row>
    <row r="50" spans="1:9" x14ac:dyDescent="0.35">
      <c r="A50" s="36" t="s">
        <v>747</v>
      </c>
      <c r="B50" s="36" t="s">
        <v>231</v>
      </c>
      <c r="C50" s="55" t="s">
        <v>201</v>
      </c>
      <c r="D50" s="287">
        <f>D11*5%</f>
        <v>988.5</v>
      </c>
      <c r="E50" s="288"/>
      <c r="F50" s="288"/>
    </row>
    <row r="51" spans="1:9" x14ac:dyDescent="0.35">
      <c r="A51" s="36"/>
      <c r="B51" s="51"/>
      <c r="C51" s="52"/>
      <c r="D51" s="284"/>
      <c r="E51" s="288"/>
      <c r="F51" s="288"/>
      <c r="I51" s="129"/>
    </row>
    <row r="52" spans="1:9" ht="50" x14ac:dyDescent="0.35">
      <c r="A52" s="36"/>
      <c r="B52" s="51" t="s">
        <v>633</v>
      </c>
      <c r="C52" s="55"/>
      <c r="D52" s="286"/>
      <c r="E52" s="288"/>
      <c r="F52" s="288"/>
    </row>
    <row r="53" spans="1:9" x14ac:dyDescent="0.35">
      <c r="A53" s="36"/>
      <c r="B53" s="51"/>
      <c r="C53" s="55"/>
      <c r="D53" s="286"/>
      <c r="E53" s="288"/>
      <c r="F53" s="288"/>
    </row>
    <row r="54" spans="1:9" x14ac:dyDescent="0.35">
      <c r="A54" s="36"/>
      <c r="B54" s="36"/>
      <c r="C54" s="55"/>
      <c r="D54" s="287"/>
      <c r="E54" s="288"/>
      <c r="F54" s="288"/>
    </row>
    <row r="55" spans="1:9" x14ac:dyDescent="0.35">
      <c r="A55" s="54"/>
      <c r="B55" s="54" t="s">
        <v>543</v>
      </c>
      <c r="C55" s="55"/>
      <c r="D55" s="286"/>
      <c r="E55" s="288"/>
      <c r="F55" s="288"/>
      <c r="H55" s="89"/>
      <c r="I55" s="89"/>
    </row>
    <row r="56" spans="1:9" x14ac:dyDescent="0.35">
      <c r="A56" s="54"/>
      <c r="B56" s="54"/>
      <c r="C56" s="55"/>
      <c r="D56" s="286"/>
      <c r="E56" s="288"/>
      <c r="F56" s="288"/>
      <c r="H56" s="89"/>
      <c r="I56" s="89"/>
    </row>
    <row r="57" spans="1:9" x14ac:dyDescent="0.35">
      <c r="A57" s="36" t="s">
        <v>748</v>
      </c>
      <c r="B57" s="423" t="s">
        <v>567</v>
      </c>
      <c r="C57" s="55" t="s">
        <v>236</v>
      </c>
      <c r="D57" s="286">
        <v>1</v>
      </c>
      <c r="E57" s="288"/>
      <c r="F57" s="288"/>
      <c r="H57" s="89"/>
      <c r="I57" s="89"/>
    </row>
    <row r="58" spans="1:9" x14ac:dyDescent="0.35">
      <c r="A58" s="36"/>
      <c r="B58" s="51"/>
      <c r="C58" s="55"/>
      <c r="D58" s="286"/>
      <c r="E58" s="288"/>
      <c r="F58" s="288"/>
      <c r="H58" s="89"/>
      <c r="I58" s="89"/>
    </row>
    <row r="59" spans="1:9" x14ac:dyDescent="0.35">
      <c r="A59" s="36" t="s">
        <v>749</v>
      </c>
      <c r="B59" s="423" t="s">
        <v>568</v>
      </c>
      <c r="C59" s="55" t="s">
        <v>236</v>
      </c>
      <c r="D59" s="294">
        <v>2</v>
      </c>
      <c r="E59" s="288"/>
      <c r="F59" s="288"/>
      <c r="H59" s="89"/>
      <c r="I59" s="89"/>
    </row>
    <row r="60" spans="1:9" x14ac:dyDescent="0.35">
      <c r="A60" s="36"/>
      <c r="B60" s="36"/>
      <c r="C60" s="55"/>
      <c r="D60" s="287"/>
      <c r="E60" s="288"/>
      <c r="F60" s="288"/>
      <c r="H60" s="89"/>
      <c r="I60" s="89"/>
    </row>
    <row r="61" spans="1:9" x14ac:dyDescent="0.35">
      <c r="A61" s="36" t="s">
        <v>750</v>
      </c>
      <c r="B61" s="423" t="s">
        <v>569</v>
      </c>
      <c r="C61" s="55" t="s">
        <v>236</v>
      </c>
      <c r="D61" s="287">
        <v>1</v>
      </c>
      <c r="E61" s="288"/>
      <c r="F61" s="288"/>
      <c r="H61" s="89"/>
      <c r="I61" s="89"/>
    </row>
    <row r="62" spans="1:9" x14ac:dyDescent="0.35">
      <c r="A62" s="36"/>
      <c r="B62" s="423"/>
      <c r="C62" s="55"/>
      <c r="D62" s="287"/>
      <c r="E62" s="288"/>
      <c r="F62" s="288"/>
      <c r="H62" s="89"/>
      <c r="I62" s="89"/>
    </row>
    <row r="63" spans="1:9" x14ac:dyDescent="0.35">
      <c r="A63" s="36" t="s">
        <v>751</v>
      </c>
      <c r="B63" s="423" t="s">
        <v>570</v>
      </c>
      <c r="C63" s="55" t="s">
        <v>236</v>
      </c>
      <c r="D63" s="287">
        <v>3</v>
      </c>
      <c r="E63" s="288"/>
      <c r="F63" s="288"/>
      <c r="H63" s="89"/>
      <c r="I63" s="89"/>
    </row>
    <row r="64" spans="1:9" x14ac:dyDescent="0.35">
      <c r="A64" s="36"/>
      <c r="B64" s="51"/>
      <c r="C64" s="55"/>
      <c r="D64" s="286"/>
      <c r="E64" s="288"/>
      <c r="F64" s="288"/>
      <c r="H64" s="89"/>
      <c r="I64" s="89"/>
    </row>
    <row r="65" spans="1:9" x14ac:dyDescent="0.35">
      <c r="A65" s="36" t="s">
        <v>752</v>
      </c>
      <c r="B65" s="36" t="s">
        <v>566</v>
      </c>
      <c r="C65" s="55" t="s">
        <v>236</v>
      </c>
      <c r="D65" s="286">
        <v>1</v>
      </c>
      <c r="E65" s="288"/>
      <c r="F65" s="288"/>
      <c r="H65" s="89"/>
      <c r="I65" s="89"/>
    </row>
    <row r="66" spans="1:9" x14ac:dyDescent="0.35">
      <c r="A66" s="36"/>
      <c r="B66" s="36"/>
      <c r="C66" s="55"/>
      <c r="D66" s="286"/>
      <c r="E66" s="288"/>
      <c r="F66" s="288"/>
      <c r="H66" s="89"/>
      <c r="I66" s="89"/>
    </row>
    <row r="67" spans="1:9" x14ac:dyDescent="0.35">
      <c r="A67" s="36" t="s">
        <v>753</v>
      </c>
      <c r="B67" s="423" t="s">
        <v>564</v>
      </c>
      <c r="C67" s="55" t="s">
        <v>236</v>
      </c>
      <c r="D67" s="286">
        <v>1</v>
      </c>
      <c r="E67" s="288"/>
      <c r="F67" s="288"/>
      <c r="H67" s="89"/>
      <c r="I67" s="89"/>
    </row>
    <row r="68" spans="1:9" x14ac:dyDescent="0.35">
      <c r="A68" s="36"/>
      <c r="B68" s="423"/>
      <c r="C68" s="55"/>
      <c r="D68" s="286"/>
      <c r="E68" s="288"/>
      <c r="F68" s="288"/>
      <c r="H68" s="89"/>
      <c r="I68" s="89"/>
    </row>
    <row r="69" spans="1:9" x14ac:dyDescent="0.35">
      <c r="A69" s="36" t="s">
        <v>754</v>
      </c>
      <c r="B69" s="423" t="s">
        <v>538</v>
      </c>
      <c r="C69" s="55" t="s">
        <v>236</v>
      </c>
      <c r="D69" s="286">
        <v>3</v>
      </c>
      <c r="E69" s="288"/>
      <c r="F69" s="288"/>
      <c r="H69" s="89"/>
      <c r="I69" s="89"/>
    </row>
    <row r="70" spans="1:9" x14ac:dyDescent="0.35">
      <c r="A70" s="36"/>
      <c r="B70" s="423"/>
      <c r="C70" s="55"/>
      <c r="D70" s="286"/>
      <c r="E70" s="288"/>
      <c r="F70" s="288"/>
      <c r="H70" s="89"/>
      <c r="I70" s="89"/>
    </row>
    <row r="71" spans="1:9" x14ac:dyDescent="0.35">
      <c r="A71" s="36" t="s">
        <v>755</v>
      </c>
      <c r="B71" s="423" t="s">
        <v>533</v>
      </c>
      <c r="C71" s="55" t="s">
        <v>236</v>
      </c>
      <c r="D71" s="286">
        <v>4</v>
      </c>
      <c r="E71" s="288"/>
      <c r="F71" s="288"/>
      <c r="H71" s="89"/>
      <c r="I71" s="89"/>
    </row>
    <row r="72" spans="1:9" x14ac:dyDescent="0.35">
      <c r="A72" s="36"/>
      <c r="B72" s="423"/>
      <c r="C72" s="55"/>
      <c r="D72" s="286"/>
      <c r="E72" s="288"/>
      <c r="F72" s="288"/>
      <c r="H72" s="89"/>
      <c r="I72" s="89"/>
    </row>
    <row r="73" spans="1:9" x14ac:dyDescent="0.35">
      <c r="A73" s="36" t="s">
        <v>498</v>
      </c>
      <c r="B73" s="423" t="s">
        <v>565</v>
      </c>
      <c r="C73" s="55" t="s">
        <v>236</v>
      </c>
      <c r="D73" s="286">
        <v>2</v>
      </c>
      <c r="E73" s="288"/>
      <c r="F73" s="288"/>
      <c r="H73" s="89"/>
      <c r="I73" s="89"/>
    </row>
    <row r="74" spans="1:9" x14ac:dyDescent="0.35">
      <c r="A74" s="36"/>
      <c r="B74" s="423"/>
      <c r="C74" s="55"/>
      <c r="D74" s="286"/>
      <c r="E74" s="288"/>
      <c r="F74" s="288"/>
      <c r="H74" s="89"/>
      <c r="I74" s="89"/>
    </row>
    <row r="75" spans="1:9" x14ac:dyDescent="0.35">
      <c r="A75" s="36" t="s">
        <v>756</v>
      </c>
      <c r="B75" s="423" t="s">
        <v>531</v>
      </c>
      <c r="C75" s="55" t="s">
        <v>236</v>
      </c>
      <c r="D75" s="286">
        <v>2</v>
      </c>
      <c r="E75" s="288"/>
      <c r="F75" s="288"/>
      <c r="H75" s="89"/>
      <c r="I75" s="89"/>
    </row>
    <row r="76" spans="1:9" x14ac:dyDescent="0.35">
      <c r="A76" s="36"/>
      <c r="B76" s="423"/>
      <c r="C76" s="55"/>
      <c r="D76" s="286"/>
      <c r="E76" s="288"/>
      <c r="F76" s="288"/>
      <c r="H76" s="89"/>
      <c r="I76" s="89"/>
    </row>
    <row r="77" spans="1:9" x14ac:dyDescent="0.35">
      <c r="A77" s="36" t="s">
        <v>499</v>
      </c>
      <c r="B77" s="423" t="s">
        <v>519</v>
      </c>
      <c r="C77" s="55" t="s">
        <v>236</v>
      </c>
      <c r="D77" s="286">
        <v>2</v>
      </c>
      <c r="E77" s="288"/>
      <c r="F77" s="288"/>
      <c r="H77" s="89"/>
      <c r="I77" s="89"/>
    </row>
    <row r="78" spans="1:9" x14ac:dyDescent="0.35">
      <c r="A78" s="36"/>
      <c r="B78" s="423"/>
      <c r="C78" s="55"/>
      <c r="D78" s="286"/>
      <c r="E78" s="288"/>
      <c r="F78" s="288"/>
      <c r="H78" s="89"/>
      <c r="I78" s="89"/>
    </row>
    <row r="79" spans="1:9" x14ac:dyDescent="0.35">
      <c r="A79" s="36" t="s">
        <v>500</v>
      </c>
      <c r="B79" s="423" t="s">
        <v>521</v>
      </c>
      <c r="C79" s="55" t="s">
        <v>236</v>
      </c>
      <c r="D79" s="286">
        <v>1</v>
      </c>
      <c r="E79" s="288"/>
      <c r="F79" s="288"/>
      <c r="H79" s="89"/>
      <c r="I79" s="89"/>
    </row>
    <row r="80" spans="1:9" x14ac:dyDescent="0.35">
      <c r="A80" s="36"/>
      <c r="B80" s="51"/>
      <c r="C80" s="55"/>
      <c r="D80" s="286"/>
      <c r="E80" s="288"/>
      <c r="F80" s="288"/>
      <c r="H80" s="89"/>
      <c r="I80" s="89"/>
    </row>
    <row r="81" spans="1:9" x14ac:dyDescent="0.35">
      <c r="A81" s="36" t="s">
        <v>757</v>
      </c>
      <c r="B81" s="423" t="s">
        <v>522</v>
      </c>
      <c r="C81" s="55" t="s">
        <v>236</v>
      </c>
      <c r="D81" s="286">
        <v>9</v>
      </c>
      <c r="E81" s="288"/>
      <c r="F81" s="288"/>
      <c r="H81" s="89"/>
      <c r="I81" s="89"/>
    </row>
    <row r="82" spans="1:9" x14ac:dyDescent="0.35">
      <c r="A82" s="36"/>
      <c r="B82" s="423"/>
      <c r="C82" s="55"/>
      <c r="D82" s="286"/>
      <c r="E82" s="288"/>
      <c r="F82" s="288"/>
      <c r="H82" s="89"/>
      <c r="I82" s="89"/>
    </row>
    <row r="83" spans="1:9" x14ac:dyDescent="0.35">
      <c r="A83" s="36"/>
      <c r="B83" s="194" t="s">
        <v>254</v>
      </c>
      <c r="C83" s="55"/>
      <c r="D83" s="286"/>
      <c r="E83" s="288"/>
      <c r="F83" s="288"/>
      <c r="H83" s="89"/>
      <c r="I83" s="89"/>
    </row>
    <row r="84" spans="1:9" x14ac:dyDescent="0.35">
      <c r="A84" s="36" t="s">
        <v>758</v>
      </c>
      <c r="B84" s="423" t="s">
        <v>478</v>
      </c>
      <c r="C84" s="55" t="s">
        <v>236</v>
      </c>
      <c r="D84" s="286">
        <v>1</v>
      </c>
      <c r="E84" s="288"/>
      <c r="F84" s="288"/>
      <c r="H84" s="89"/>
      <c r="I84" s="89"/>
    </row>
    <row r="85" spans="1:9" ht="37.5" x14ac:dyDescent="0.35">
      <c r="A85" s="54"/>
      <c r="B85" s="54" t="s">
        <v>270</v>
      </c>
      <c r="C85" s="55"/>
      <c r="D85" s="287"/>
      <c r="E85" s="288"/>
      <c r="F85" s="302"/>
      <c r="H85" s="89"/>
      <c r="I85" s="89"/>
    </row>
    <row r="86" spans="1:9" x14ac:dyDescent="0.35">
      <c r="A86" s="36"/>
      <c r="B86" s="51"/>
      <c r="C86" s="55"/>
      <c r="D86" s="286"/>
      <c r="E86" s="288"/>
      <c r="F86" s="302"/>
      <c r="H86" s="89"/>
      <c r="I86" s="89"/>
    </row>
    <row r="87" spans="1:9" ht="25" x14ac:dyDescent="0.35">
      <c r="A87" s="54"/>
      <c r="B87" s="54" t="s">
        <v>439</v>
      </c>
      <c r="C87" s="55"/>
      <c r="D87" s="286"/>
      <c r="E87" s="288"/>
      <c r="F87" s="302"/>
      <c r="H87" s="89"/>
      <c r="I87" s="89"/>
    </row>
    <row r="88" spans="1:9" x14ac:dyDescent="0.35">
      <c r="A88" s="36"/>
      <c r="B88" s="51"/>
      <c r="C88" s="55"/>
      <c r="D88" s="286"/>
      <c r="E88" s="288"/>
      <c r="F88" s="302"/>
      <c r="H88" s="89"/>
      <c r="I88" s="89"/>
    </row>
    <row r="89" spans="1:9" ht="125" x14ac:dyDescent="0.35">
      <c r="A89" s="36"/>
      <c r="B89" s="110" t="s">
        <v>272</v>
      </c>
      <c r="C89" s="55"/>
      <c r="D89" s="287"/>
      <c r="E89" s="288"/>
      <c r="F89" s="288"/>
      <c r="H89" s="89"/>
      <c r="I89" s="89"/>
    </row>
    <row r="90" spans="1:9" x14ac:dyDescent="0.35">
      <c r="A90" s="36"/>
      <c r="B90" s="51"/>
      <c r="C90" s="55"/>
      <c r="D90" s="286"/>
      <c r="E90" s="288"/>
      <c r="F90" s="288"/>
      <c r="H90" s="89"/>
      <c r="I90" s="89"/>
    </row>
    <row r="91" spans="1:9" x14ac:dyDescent="0.35">
      <c r="A91" s="36"/>
      <c r="B91" s="429" t="s">
        <v>273</v>
      </c>
      <c r="C91" s="55"/>
      <c r="D91" s="287"/>
      <c r="E91" s="288"/>
      <c r="F91" s="288"/>
      <c r="H91" s="89"/>
      <c r="I91" s="89"/>
    </row>
    <row r="92" spans="1:9" x14ac:dyDescent="0.35">
      <c r="A92" s="36"/>
      <c r="B92" s="51"/>
      <c r="C92" s="55"/>
      <c r="D92" s="286"/>
      <c r="E92" s="288"/>
      <c r="F92" s="288"/>
      <c r="H92" s="89"/>
      <c r="I92" s="89"/>
    </row>
    <row r="93" spans="1:9" x14ac:dyDescent="0.35">
      <c r="A93" s="36" t="s">
        <v>748</v>
      </c>
      <c r="B93" s="423" t="s">
        <v>479</v>
      </c>
      <c r="C93" s="55" t="s">
        <v>236</v>
      </c>
      <c r="D93" s="287">
        <v>1</v>
      </c>
      <c r="E93" s="288"/>
      <c r="F93" s="288"/>
      <c r="H93" s="89"/>
      <c r="I93" s="89"/>
    </row>
    <row r="94" spans="1:9" x14ac:dyDescent="0.35">
      <c r="A94" s="36"/>
      <c r="B94" s="423"/>
      <c r="C94" s="55"/>
      <c r="D94" s="287"/>
      <c r="E94" s="288"/>
      <c r="F94" s="288"/>
      <c r="H94" s="89"/>
      <c r="I94" s="89"/>
    </row>
    <row r="95" spans="1:9" x14ac:dyDescent="0.35">
      <c r="A95" s="36"/>
      <c r="B95" s="429" t="s">
        <v>523</v>
      </c>
      <c r="C95" s="55"/>
      <c r="D95" s="287"/>
      <c r="E95" s="288"/>
      <c r="F95" s="288"/>
      <c r="H95" s="89"/>
      <c r="I95" s="89"/>
    </row>
    <row r="96" spans="1:9" x14ac:dyDescent="0.35">
      <c r="A96" s="36"/>
      <c r="B96" s="51"/>
      <c r="C96" s="55"/>
      <c r="D96" s="286"/>
      <c r="E96" s="288"/>
      <c r="F96" s="288"/>
      <c r="H96" s="89"/>
      <c r="I96" s="89"/>
    </row>
    <row r="97" spans="1:9" x14ac:dyDescent="0.35">
      <c r="A97" s="36" t="s">
        <v>749</v>
      </c>
      <c r="B97" s="423" t="s">
        <v>441</v>
      </c>
      <c r="C97" s="55" t="s">
        <v>236</v>
      </c>
      <c r="D97" s="287">
        <v>3</v>
      </c>
      <c r="E97" s="288"/>
      <c r="F97" s="288"/>
      <c r="H97" s="89"/>
      <c r="I97" s="89"/>
    </row>
    <row r="98" spans="1:9" x14ac:dyDescent="0.35">
      <c r="A98" s="36"/>
      <c r="B98" s="51"/>
      <c r="C98" s="55"/>
      <c r="D98" s="286"/>
      <c r="E98" s="288"/>
      <c r="F98" s="302"/>
      <c r="H98" s="89"/>
      <c r="I98" s="89"/>
    </row>
    <row r="99" spans="1:9" x14ac:dyDescent="0.35">
      <c r="A99" s="36" t="s">
        <v>750</v>
      </c>
      <c r="B99" s="423" t="s">
        <v>442</v>
      </c>
      <c r="C99" s="55" t="s">
        <v>236</v>
      </c>
      <c r="D99" s="287">
        <v>125</v>
      </c>
      <c r="E99" s="288"/>
      <c r="F99" s="288"/>
      <c r="H99" s="89"/>
      <c r="I99" s="89"/>
    </row>
    <row r="100" spans="1:9" x14ac:dyDescent="0.35">
      <c r="A100" s="36"/>
      <c r="B100" s="51"/>
      <c r="C100" s="55"/>
      <c r="D100" s="286"/>
      <c r="E100" s="288"/>
      <c r="F100" s="302"/>
      <c r="H100" s="89"/>
      <c r="I100" s="89"/>
    </row>
    <row r="101" spans="1:9" x14ac:dyDescent="0.35">
      <c r="A101" s="54"/>
      <c r="B101" s="54" t="s">
        <v>277</v>
      </c>
      <c r="C101" s="55"/>
      <c r="D101" s="286"/>
      <c r="E101" s="288"/>
      <c r="F101" s="302"/>
      <c r="H101" s="89"/>
      <c r="I101" s="89"/>
    </row>
    <row r="102" spans="1:9" ht="37.5" x14ac:dyDescent="0.35">
      <c r="A102" s="36" t="s">
        <v>751</v>
      </c>
      <c r="B102" s="36" t="s">
        <v>278</v>
      </c>
      <c r="C102" s="55" t="s">
        <v>236</v>
      </c>
      <c r="D102" s="286">
        <v>11</v>
      </c>
      <c r="E102" s="288"/>
      <c r="F102" s="288"/>
      <c r="H102" s="89"/>
      <c r="I102" s="89"/>
    </row>
    <row r="103" spans="1:9" x14ac:dyDescent="0.35">
      <c r="A103" s="36"/>
      <c r="B103" s="36"/>
      <c r="C103" s="55"/>
      <c r="D103" s="286"/>
      <c r="E103" s="288"/>
      <c r="F103" s="302"/>
      <c r="H103" s="89"/>
      <c r="I103" s="89"/>
    </row>
    <row r="104" spans="1:9" x14ac:dyDescent="0.35">
      <c r="A104" s="54"/>
      <c r="B104" s="54" t="s">
        <v>279</v>
      </c>
      <c r="C104" s="55"/>
      <c r="D104" s="286"/>
      <c r="E104" s="288"/>
      <c r="F104" s="302"/>
      <c r="H104" s="89"/>
      <c r="I104" s="89"/>
    </row>
    <row r="105" spans="1:9" x14ac:dyDescent="0.35">
      <c r="A105" s="36"/>
      <c r="B105" s="51"/>
      <c r="C105" s="55"/>
      <c r="D105" s="286"/>
      <c r="E105" s="288"/>
      <c r="F105" s="302"/>
      <c r="H105" s="89"/>
      <c r="I105" s="89"/>
    </row>
    <row r="106" spans="1:9" ht="50" x14ac:dyDescent="0.35">
      <c r="A106" s="36"/>
      <c r="B106" s="110" t="s">
        <v>280</v>
      </c>
      <c r="C106" s="55"/>
      <c r="D106" s="286"/>
      <c r="E106" s="288"/>
      <c r="F106" s="302"/>
      <c r="H106" s="89"/>
      <c r="I106" s="89"/>
    </row>
    <row r="107" spans="1:9" x14ac:dyDescent="0.35">
      <c r="A107" s="36"/>
      <c r="B107" s="51"/>
      <c r="C107" s="55"/>
      <c r="D107" s="286"/>
      <c r="E107" s="288"/>
      <c r="F107" s="302"/>
      <c r="H107" s="89"/>
      <c r="I107" s="89"/>
    </row>
    <row r="108" spans="1:9" x14ac:dyDescent="0.35">
      <c r="A108" s="36" t="s">
        <v>752</v>
      </c>
      <c r="B108" s="423" t="s">
        <v>524</v>
      </c>
      <c r="C108" s="55" t="s">
        <v>201</v>
      </c>
      <c r="D108" s="287">
        <v>0</v>
      </c>
      <c r="E108" s="288"/>
      <c r="F108" s="299"/>
      <c r="H108" s="89"/>
      <c r="I108" s="89"/>
    </row>
    <row r="109" spans="1:9" x14ac:dyDescent="0.35">
      <c r="A109" s="36"/>
      <c r="B109" s="51"/>
      <c r="C109" s="55"/>
      <c r="D109" s="286"/>
      <c r="E109" s="288"/>
      <c r="F109" s="302"/>
    </row>
    <row r="110" spans="1:9" x14ac:dyDescent="0.35">
      <c r="A110" s="36" t="s">
        <v>753</v>
      </c>
      <c r="B110" s="423" t="s">
        <v>282</v>
      </c>
      <c r="C110" s="55" t="s">
        <v>283</v>
      </c>
      <c r="D110" s="286">
        <v>0</v>
      </c>
      <c r="E110" s="288"/>
      <c r="F110" s="302"/>
    </row>
    <row r="111" spans="1:9" x14ac:dyDescent="0.35">
      <c r="A111" s="36"/>
      <c r="B111" s="424"/>
      <c r="C111" s="55"/>
      <c r="D111" s="286"/>
      <c r="E111" s="288"/>
      <c r="F111" s="302"/>
    </row>
    <row r="112" spans="1:9" x14ac:dyDescent="0.35">
      <c r="A112" s="54"/>
      <c r="B112" s="54" t="s">
        <v>284</v>
      </c>
      <c r="C112" s="55"/>
      <c r="D112" s="286"/>
      <c r="E112" s="288"/>
      <c r="F112" s="302"/>
    </row>
    <row r="113" spans="1:9" x14ac:dyDescent="0.35">
      <c r="A113" s="36"/>
      <c r="B113" s="51"/>
      <c r="C113" s="55"/>
      <c r="D113" s="286"/>
      <c r="E113" s="288"/>
      <c r="F113" s="302"/>
    </row>
    <row r="114" spans="1:9" ht="108.75" customHeight="1" x14ac:dyDescent="0.35">
      <c r="A114" s="36"/>
      <c r="B114" s="192" t="s">
        <v>444</v>
      </c>
      <c r="C114" s="55"/>
      <c r="D114" s="287"/>
      <c r="E114" s="288"/>
      <c r="F114" s="302"/>
    </row>
    <row r="115" spans="1:9" x14ac:dyDescent="0.35">
      <c r="A115" s="36"/>
      <c r="B115" s="36"/>
      <c r="C115" s="55"/>
      <c r="D115" s="287"/>
      <c r="E115" s="288"/>
      <c r="F115" s="302"/>
    </row>
    <row r="116" spans="1:9" x14ac:dyDescent="0.35">
      <c r="A116" s="36" t="s">
        <v>754</v>
      </c>
      <c r="B116" s="423" t="s">
        <v>525</v>
      </c>
      <c r="C116" s="55" t="s">
        <v>201</v>
      </c>
      <c r="D116" s="287">
        <v>60</v>
      </c>
      <c r="E116" s="288"/>
      <c r="F116" s="302"/>
    </row>
    <row r="117" spans="1:9" x14ac:dyDescent="0.35">
      <c r="A117" s="36"/>
      <c r="B117" s="51"/>
      <c r="C117" s="55"/>
      <c r="D117" s="286"/>
      <c r="E117" s="288"/>
      <c r="F117" s="302"/>
    </row>
    <row r="118" spans="1:9" x14ac:dyDescent="0.35">
      <c r="A118" s="36"/>
      <c r="B118" s="51"/>
      <c r="C118" s="55"/>
      <c r="D118" s="286"/>
      <c r="E118" s="288"/>
      <c r="F118" s="302"/>
    </row>
    <row r="119" spans="1:9" ht="25" x14ac:dyDescent="0.35">
      <c r="A119" s="36"/>
      <c r="B119" s="193" t="s">
        <v>637</v>
      </c>
      <c r="C119" s="55"/>
      <c r="D119" s="287"/>
      <c r="E119" s="288"/>
      <c r="F119" s="302"/>
    </row>
    <row r="120" spans="1:9" x14ac:dyDescent="0.35">
      <c r="A120" s="36"/>
      <c r="B120" s="51"/>
      <c r="C120" s="55"/>
      <c r="D120" s="286"/>
      <c r="E120" s="288"/>
      <c r="F120" s="302"/>
    </row>
    <row r="121" spans="1:9" x14ac:dyDescent="0.35">
      <c r="A121" s="36"/>
      <c r="B121" s="51"/>
      <c r="C121" s="55"/>
      <c r="D121" s="286"/>
      <c r="E121" s="288"/>
      <c r="F121" s="302"/>
    </row>
    <row r="122" spans="1:9" x14ac:dyDescent="0.35">
      <c r="A122" s="36" t="s">
        <v>755</v>
      </c>
      <c r="B122" s="423" t="s">
        <v>446</v>
      </c>
      <c r="C122" s="55" t="s">
        <v>236</v>
      </c>
      <c r="D122" s="286">
        <v>30</v>
      </c>
      <c r="E122" s="288"/>
      <c r="F122" s="302"/>
    </row>
    <row r="123" spans="1:9" x14ac:dyDescent="0.35">
      <c r="A123" s="36"/>
      <c r="B123" s="54"/>
      <c r="C123" s="55"/>
      <c r="D123" s="286"/>
      <c r="E123" s="288"/>
      <c r="F123" s="302"/>
    </row>
    <row r="124" spans="1:9" x14ac:dyDescent="0.35">
      <c r="A124" s="36" t="s">
        <v>498</v>
      </c>
      <c r="B124" s="423" t="s">
        <v>482</v>
      </c>
      <c r="C124" s="55" t="s">
        <v>236</v>
      </c>
      <c r="D124" s="287">
        <v>2</v>
      </c>
      <c r="E124" s="288"/>
      <c r="F124" s="302"/>
    </row>
    <row r="125" spans="1:9" x14ac:dyDescent="0.35">
      <c r="A125" s="36"/>
      <c r="B125" s="54"/>
      <c r="C125" s="55"/>
      <c r="D125" s="286"/>
      <c r="E125" s="288"/>
      <c r="F125" s="302"/>
    </row>
    <row r="126" spans="1:9" ht="25" x14ac:dyDescent="0.35">
      <c r="A126" s="36"/>
      <c r="B126" s="194" t="s">
        <v>290</v>
      </c>
      <c r="C126" s="55"/>
      <c r="D126" s="286"/>
      <c r="E126" s="288"/>
      <c r="F126" s="302"/>
      <c r="I126" s="129"/>
    </row>
    <row r="127" spans="1:9" x14ac:dyDescent="0.35">
      <c r="A127" s="36"/>
      <c r="B127" s="54"/>
      <c r="C127" s="55"/>
      <c r="D127" s="286"/>
      <c r="E127" s="288"/>
      <c r="F127" s="302"/>
    </row>
    <row r="128" spans="1:9" s="70" customFormat="1" x14ac:dyDescent="0.35">
      <c r="A128" s="118"/>
      <c r="B128" s="193" t="s">
        <v>291</v>
      </c>
      <c r="C128" s="254"/>
      <c r="D128" s="295"/>
      <c r="E128" s="288"/>
      <c r="F128" s="306"/>
      <c r="I128" s="136"/>
    </row>
    <row r="129" spans="1:9" x14ac:dyDescent="0.35">
      <c r="A129" s="36"/>
      <c r="B129" s="54"/>
      <c r="C129" s="55"/>
      <c r="D129" s="286"/>
      <c r="E129" s="288"/>
      <c r="F129" s="299"/>
    </row>
    <row r="130" spans="1:9" x14ac:dyDescent="0.35">
      <c r="A130" s="120" t="s">
        <v>501</v>
      </c>
      <c r="B130" s="423" t="s">
        <v>293</v>
      </c>
      <c r="C130" s="253" t="s">
        <v>283</v>
      </c>
      <c r="D130" s="296">
        <v>16</v>
      </c>
      <c r="E130" s="288"/>
      <c r="F130" s="299"/>
      <c r="I130" s="129"/>
    </row>
    <row r="131" spans="1:9" x14ac:dyDescent="0.35">
      <c r="A131" s="36"/>
      <c r="B131" s="51"/>
      <c r="C131" s="55"/>
      <c r="D131" s="286"/>
      <c r="E131" s="288"/>
      <c r="F131" s="299"/>
    </row>
    <row r="132" spans="1:9" x14ac:dyDescent="0.35">
      <c r="A132" s="120" t="s">
        <v>502</v>
      </c>
      <c r="B132" s="423" t="s">
        <v>295</v>
      </c>
      <c r="C132" s="253" t="s">
        <v>283</v>
      </c>
      <c r="D132" s="296">
        <v>8</v>
      </c>
      <c r="E132" s="288"/>
      <c r="F132" s="299"/>
      <c r="I132" s="129"/>
    </row>
    <row r="133" spans="1:9" x14ac:dyDescent="0.35">
      <c r="A133" s="36"/>
      <c r="B133" s="51"/>
      <c r="C133" s="55"/>
      <c r="D133" s="286"/>
      <c r="E133" s="288"/>
      <c r="F133" s="302"/>
    </row>
    <row r="134" spans="1:9" s="88" customFormat="1" x14ac:dyDescent="0.35">
      <c r="A134" s="121"/>
      <c r="B134" s="194" t="s">
        <v>296</v>
      </c>
      <c r="C134" s="256"/>
      <c r="D134" s="297"/>
      <c r="E134" s="288"/>
      <c r="F134" s="307"/>
      <c r="I134" s="130"/>
    </row>
    <row r="135" spans="1:9" x14ac:dyDescent="0.35">
      <c r="A135" s="36"/>
      <c r="B135" s="51"/>
      <c r="C135" s="55"/>
      <c r="D135" s="286"/>
      <c r="E135" s="288"/>
      <c r="F135" s="302"/>
    </row>
    <row r="136" spans="1:9" s="138" customFormat="1" x14ac:dyDescent="0.35">
      <c r="A136" s="123"/>
      <c r="B136" s="429" t="s">
        <v>297</v>
      </c>
      <c r="C136" s="258"/>
      <c r="D136" s="298"/>
      <c r="E136" s="288"/>
      <c r="F136" s="308"/>
      <c r="I136" s="139"/>
    </row>
    <row r="137" spans="1:9" x14ac:dyDescent="0.35">
      <c r="A137" s="36"/>
      <c r="B137" s="51"/>
      <c r="C137" s="55"/>
      <c r="D137" s="286"/>
      <c r="E137" s="288"/>
      <c r="F137" s="299"/>
    </row>
    <row r="138" spans="1:9" x14ac:dyDescent="0.35">
      <c r="A138" s="36" t="s">
        <v>503</v>
      </c>
      <c r="B138" s="423" t="s">
        <v>299</v>
      </c>
      <c r="C138" s="55" t="s">
        <v>236</v>
      </c>
      <c r="D138" s="286">
        <v>10</v>
      </c>
      <c r="E138" s="288"/>
      <c r="F138" s="299"/>
    </row>
    <row r="139" spans="1:9" x14ac:dyDescent="0.35">
      <c r="A139" s="36"/>
      <c r="B139" s="51"/>
      <c r="C139" s="55"/>
      <c r="D139" s="286"/>
      <c r="E139" s="288"/>
      <c r="F139" s="299"/>
    </row>
    <row r="140" spans="1:9" x14ac:dyDescent="0.35">
      <c r="A140" s="36" t="s">
        <v>504</v>
      </c>
      <c r="B140" s="423" t="s">
        <v>505</v>
      </c>
      <c r="C140" s="55" t="s">
        <v>236</v>
      </c>
      <c r="D140" s="286">
        <v>19</v>
      </c>
      <c r="E140" s="288"/>
      <c r="F140" s="299"/>
    </row>
    <row r="141" spans="1:9" x14ac:dyDescent="0.35">
      <c r="A141" s="36"/>
      <c r="B141" s="195"/>
      <c r="C141" s="55"/>
      <c r="D141" s="286"/>
      <c r="E141" s="299"/>
      <c r="F141" s="299"/>
    </row>
    <row r="142" spans="1:9" s="88" customFormat="1" ht="13" thickBot="1" x14ac:dyDescent="0.4">
      <c r="A142" s="526" t="s">
        <v>195</v>
      </c>
      <c r="B142" s="527"/>
      <c r="C142" s="527"/>
      <c r="D142" s="300"/>
      <c r="E142" s="301"/>
      <c r="F142" s="309"/>
    </row>
  </sheetData>
  <mergeCells count="1">
    <mergeCell ref="A142:C142"/>
  </mergeCells>
  <pageMargins left="0.70866141732283505" right="0.39370078740157499" top="0.47244094488188998" bottom="0.511811023622047" header="0.31496062992126" footer="0.31496062992126"/>
  <pageSetup paperSize="9" scale="46" orientation="portrait" r:id="rId1"/>
  <headerFooter alignWithMargins="0">
    <oddFooter>&amp;CPage &amp;P of &amp;N&amp;RBill No. 2.3</oddFooter>
  </headerFooter>
  <rowBreaks count="1" manualBreakCount="1">
    <brk id="51" max="5"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10"/>
  <sheetViews>
    <sheetView topLeftCell="A28" zoomScale="80" zoomScaleNormal="80" workbookViewId="0">
      <selection activeCell="B118" sqref="B118"/>
    </sheetView>
  </sheetViews>
  <sheetFormatPr defaultColWidth="8.7265625" defaultRowHeight="14.5" x14ac:dyDescent="0.35"/>
  <cols>
    <col min="1" max="1" width="10" style="3" customWidth="1"/>
    <col min="2" max="2" width="54.453125" style="3" customWidth="1"/>
    <col min="3" max="3" width="25.1796875" style="3" customWidth="1"/>
    <col min="4" max="4" width="28" style="3" customWidth="1"/>
    <col min="5" max="9" width="8.7265625" style="3"/>
    <col min="10" max="10" width="11.453125" style="3" bestFit="1" customWidth="1"/>
    <col min="11" max="16384" width="8.7265625" style="3"/>
  </cols>
  <sheetData>
    <row r="1" spans="1:4" x14ac:dyDescent="0.35">
      <c r="A1" s="503" t="s">
        <v>840</v>
      </c>
      <c r="B1" s="503"/>
      <c r="C1" s="503"/>
      <c r="D1" s="5"/>
    </row>
    <row r="2" spans="1:4" x14ac:dyDescent="0.35">
      <c r="A2" s="504"/>
      <c r="B2" s="505"/>
      <c r="C2" s="505"/>
      <c r="D2" s="5"/>
    </row>
    <row r="3" spans="1:4" x14ac:dyDescent="0.35">
      <c r="A3" s="6" t="s">
        <v>0</v>
      </c>
      <c r="B3" s="6" t="s">
        <v>1</v>
      </c>
      <c r="C3" s="7" t="s">
        <v>2</v>
      </c>
      <c r="D3" s="7" t="s">
        <v>3</v>
      </c>
    </row>
    <row r="4" spans="1:4" x14ac:dyDescent="0.35">
      <c r="A4" s="4">
        <v>1</v>
      </c>
      <c r="B4" s="4" t="s">
        <v>4</v>
      </c>
      <c r="C4" s="4"/>
      <c r="D4" s="4"/>
    </row>
    <row r="5" spans="1:4" ht="30" customHeight="1" x14ac:dyDescent="0.35">
      <c r="A5" s="506">
        <v>1.1000000000000001</v>
      </c>
      <c r="B5" s="509" t="s">
        <v>5</v>
      </c>
      <c r="C5" s="509"/>
      <c r="D5" s="8"/>
    </row>
    <row r="6" spans="1:4" ht="27" x14ac:dyDescent="0.35">
      <c r="A6" s="507"/>
      <c r="B6" s="9" t="s">
        <v>6</v>
      </c>
      <c r="C6" s="512">
        <v>300000</v>
      </c>
      <c r="D6" s="510" t="s">
        <v>7</v>
      </c>
    </row>
    <row r="7" spans="1:4" ht="27" x14ac:dyDescent="0.35">
      <c r="A7" s="507"/>
      <c r="B7" s="9" t="s">
        <v>8</v>
      </c>
      <c r="C7" s="512"/>
      <c r="D7" s="510"/>
    </row>
    <row r="8" spans="1:4" ht="27" x14ac:dyDescent="0.35">
      <c r="A8" s="507"/>
      <c r="B8" s="9" t="s">
        <v>9</v>
      </c>
      <c r="C8" s="512"/>
      <c r="D8" s="510"/>
    </row>
    <row r="9" spans="1:4" ht="27" x14ac:dyDescent="0.35">
      <c r="A9" s="507"/>
      <c r="B9" s="9" t="s">
        <v>10</v>
      </c>
      <c r="C9" s="512"/>
      <c r="D9" s="510"/>
    </row>
    <row r="10" spans="1:4" ht="27" x14ac:dyDescent="0.35">
      <c r="A10" s="507"/>
      <c r="B10" s="9" t="s">
        <v>11</v>
      </c>
      <c r="C10" s="512"/>
      <c r="D10" s="510"/>
    </row>
    <row r="11" spans="1:4" ht="54" x14ac:dyDescent="0.35">
      <c r="A11" s="507"/>
      <c r="B11" s="9" t="s">
        <v>12</v>
      </c>
      <c r="C11" s="512"/>
      <c r="D11" s="510"/>
    </row>
    <row r="12" spans="1:4" ht="54" x14ac:dyDescent="0.35">
      <c r="A12" s="507"/>
      <c r="B12" s="10" t="s">
        <v>13</v>
      </c>
      <c r="C12" s="512"/>
      <c r="D12" s="510"/>
    </row>
    <row r="13" spans="1:4" ht="27" x14ac:dyDescent="0.35">
      <c r="A13" s="507"/>
      <c r="B13" s="10" t="s">
        <v>14</v>
      </c>
      <c r="C13" s="512"/>
      <c r="D13" s="510"/>
    </row>
    <row r="14" spans="1:4" ht="40.5" x14ac:dyDescent="0.35">
      <c r="A14" s="508"/>
      <c r="B14" s="11" t="s">
        <v>15</v>
      </c>
      <c r="C14" s="513"/>
      <c r="D14" s="511"/>
    </row>
    <row r="15" spans="1:4" ht="31.5" customHeight="1" x14ac:dyDescent="0.35">
      <c r="A15" s="506">
        <v>1.2</v>
      </c>
      <c r="B15" s="509" t="s">
        <v>16</v>
      </c>
      <c r="C15" s="509"/>
      <c r="D15" s="8"/>
    </row>
    <row r="16" spans="1:4" ht="27" x14ac:dyDescent="0.35">
      <c r="A16" s="507"/>
      <c r="B16" s="9" t="s">
        <v>17</v>
      </c>
      <c r="C16" s="512">
        <v>200000</v>
      </c>
      <c r="D16" s="510" t="s">
        <v>18</v>
      </c>
    </row>
    <row r="17" spans="1:4" ht="40.5" x14ac:dyDescent="0.35">
      <c r="A17" s="507"/>
      <c r="B17" s="9" t="s">
        <v>19</v>
      </c>
      <c r="C17" s="512"/>
      <c r="D17" s="510"/>
    </row>
    <row r="18" spans="1:4" ht="27" x14ac:dyDescent="0.35">
      <c r="A18" s="507"/>
      <c r="B18" s="9" t="s">
        <v>20</v>
      </c>
      <c r="C18" s="512"/>
      <c r="D18" s="510"/>
    </row>
    <row r="19" spans="1:4" ht="40.5" x14ac:dyDescent="0.35">
      <c r="A19" s="508"/>
      <c r="B19" s="12" t="s">
        <v>21</v>
      </c>
      <c r="C19" s="513"/>
      <c r="D19" s="511"/>
    </row>
    <row r="20" spans="1:4" ht="48" customHeight="1" x14ac:dyDescent="0.35">
      <c r="A20" s="506">
        <v>1.3</v>
      </c>
      <c r="B20" s="509" t="s">
        <v>22</v>
      </c>
      <c r="C20" s="509"/>
      <c r="D20" s="8"/>
    </row>
    <row r="21" spans="1:4" ht="40.5" x14ac:dyDescent="0.35">
      <c r="A21" s="507"/>
      <c r="B21" s="9" t="s">
        <v>23</v>
      </c>
      <c r="C21" s="512">
        <v>50000</v>
      </c>
      <c r="D21" s="510" t="s">
        <v>24</v>
      </c>
    </row>
    <row r="22" spans="1:4" ht="40.5" x14ac:dyDescent="0.35">
      <c r="A22" s="507"/>
      <c r="B22" s="9" t="s">
        <v>25</v>
      </c>
      <c r="C22" s="512"/>
      <c r="D22" s="510"/>
    </row>
    <row r="23" spans="1:4" ht="40.5" x14ac:dyDescent="0.35">
      <c r="A23" s="507"/>
      <c r="B23" s="9" t="s">
        <v>26</v>
      </c>
      <c r="C23" s="512"/>
      <c r="D23" s="510"/>
    </row>
    <row r="24" spans="1:4" ht="27" x14ac:dyDescent="0.35">
      <c r="A24" s="507"/>
      <c r="B24" s="9" t="s">
        <v>27</v>
      </c>
      <c r="C24" s="512"/>
      <c r="D24" s="510"/>
    </row>
    <row r="25" spans="1:4" ht="27" x14ac:dyDescent="0.35">
      <c r="A25" s="507"/>
      <c r="B25" s="9" t="s">
        <v>28</v>
      </c>
      <c r="C25" s="512"/>
      <c r="D25" s="510"/>
    </row>
    <row r="26" spans="1:4" ht="27" x14ac:dyDescent="0.35">
      <c r="A26" s="507"/>
      <c r="B26" s="9" t="s">
        <v>29</v>
      </c>
      <c r="C26" s="512"/>
      <c r="D26" s="510"/>
    </row>
    <row r="27" spans="1:4" ht="27" x14ac:dyDescent="0.35">
      <c r="A27" s="507"/>
      <c r="B27" s="9" t="s">
        <v>30</v>
      </c>
      <c r="C27" s="512"/>
      <c r="D27" s="510"/>
    </row>
    <row r="28" spans="1:4" ht="27" x14ac:dyDescent="0.35">
      <c r="A28" s="507"/>
      <c r="B28" s="9" t="s">
        <v>31</v>
      </c>
      <c r="C28" s="512"/>
      <c r="D28" s="510"/>
    </row>
    <row r="29" spans="1:4" ht="40.5" x14ac:dyDescent="0.35">
      <c r="A29" s="508"/>
      <c r="B29" s="12" t="s">
        <v>32</v>
      </c>
      <c r="C29" s="513"/>
      <c r="D29" s="511"/>
    </row>
    <row r="30" spans="1:4" ht="50.25" customHeight="1" x14ac:dyDescent="0.35">
      <c r="A30" s="506">
        <v>1.4</v>
      </c>
      <c r="B30" s="509" t="s">
        <v>33</v>
      </c>
      <c r="C30" s="509"/>
      <c r="D30" s="8"/>
    </row>
    <row r="31" spans="1:4" ht="27" x14ac:dyDescent="0.35">
      <c r="A31" s="507"/>
      <c r="B31" s="9" t="s">
        <v>34</v>
      </c>
      <c r="C31" s="512">
        <v>80000</v>
      </c>
      <c r="D31" s="510" t="s">
        <v>35</v>
      </c>
    </row>
    <row r="32" spans="1:4" ht="40.5" x14ac:dyDescent="0.35">
      <c r="A32" s="507"/>
      <c r="B32" s="9" t="s">
        <v>36</v>
      </c>
      <c r="C32" s="512"/>
      <c r="D32" s="510"/>
    </row>
    <row r="33" spans="1:4" ht="40.5" x14ac:dyDescent="0.35">
      <c r="A33" s="507"/>
      <c r="B33" s="9" t="s">
        <v>37</v>
      </c>
      <c r="C33" s="512"/>
      <c r="D33" s="510"/>
    </row>
    <row r="34" spans="1:4" ht="27" x14ac:dyDescent="0.35">
      <c r="A34" s="507"/>
      <c r="B34" s="9" t="s">
        <v>38</v>
      </c>
      <c r="C34" s="512"/>
      <c r="D34" s="510"/>
    </row>
    <row r="35" spans="1:4" ht="27" x14ac:dyDescent="0.35">
      <c r="A35" s="507"/>
      <c r="B35" s="9" t="s">
        <v>39</v>
      </c>
      <c r="C35" s="512"/>
      <c r="D35" s="510"/>
    </row>
    <row r="36" spans="1:4" ht="40.5" x14ac:dyDescent="0.35">
      <c r="A36" s="507"/>
      <c r="B36" s="9" t="s">
        <v>40</v>
      </c>
      <c r="C36" s="512"/>
      <c r="D36" s="510"/>
    </row>
    <row r="37" spans="1:4" ht="40.5" x14ac:dyDescent="0.35">
      <c r="A37" s="507"/>
      <c r="B37" s="9" t="s">
        <v>41</v>
      </c>
      <c r="C37" s="512"/>
      <c r="D37" s="510"/>
    </row>
    <row r="38" spans="1:4" ht="27" x14ac:dyDescent="0.35">
      <c r="A38" s="508"/>
      <c r="B38" s="12" t="s">
        <v>42</v>
      </c>
      <c r="C38" s="513"/>
      <c r="D38" s="511"/>
    </row>
    <row r="39" spans="1:4" ht="42.75" customHeight="1" x14ac:dyDescent="0.35">
      <c r="A39" s="506">
        <v>1.5</v>
      </c>
      <c r="B39" s="509" t="s">
        <v>43</v>
      </c>
      <c r="C39" s="509"/>
      <c r="D39" s="8"/>
    </row>
    <row r="40" spans="1:4" ht="27" x14ac:dyDescent="0.35">
      <c r="A40" s="507"/>
      <c r="B40" s="13" t="s">
        <v>44</v>
      </c>
      <c r="C40" s="514">
        <v>70000</v>
      </c>
      <c r="D40" s="510" t="s">
        <v>45</v>
      </c>
    </row>
    <row r="41" spans="1:4" ht="27" x14ac:dyDescent="0.35">
      <c r="A41" s="507"/>
      <c r="B41" s="13" t="s">
        <v>46</v>
      </c>
      <c r="C41" s="514"/>
      <c r="D41" s="510"/>
    </row>
    <row r="42" spans="1:4" ht="27" x14ac:dyDescent="0.35">
      <c r="A42" s="507"/>
      <c r="B42" s="13" t="s">
        <v>47</v>
      </c>
      <c r="C42" s="514"/>
      <c r="D42" s="510"/>
    </row>
    <row r="43" spans="1:4" ht="40.5" x14ac:dyDescent="0.35">
      <c r="A43" s="507"/>
      <c r="B43" s="13" t="s">
        <v>48</v>
      </c>
      <c r="C43" s="514"/>
      <c r="D43" s="510"/>
    </row>
    <row r="44" spans="1:4" ht="27" x14ac:dyDescent="0.35">
      <c r="A44" s="507"/>
      <c r="B44" s="13" t="s">
        <v>49</v>
      </c>
      <c r="C44" s="514"/>
      <c r="D44" s="510"/>
    </row>
    <row r="45" spans="1:4" ht="27" x14ac:dyDescent="0.35">
      <c r="A45" s="507"/>
      <c r="B45" s="13" t="s">
        <v>50</v>
      </c>
      <c r="C45" s="514"/>
      <c r="D45" s="510"/>
    </row>
    <row r="46" spans="1:4" ht="27" x14ac:dyDescent="0.35">
      <c r="A46" s="507"/>
      <c r="B46" s="13" t="s">
        <v>51</v>
      </c>
      <c r="C46" s="514"/>
      <c r="D46" s="510"/>
    </row>
    <row r="47" spans="1:4" ht="27" x14ac:dyDescent="0.35">
      <c r="A47" s="508"/>
      <c r="B47" s="14" t="s">
        <v>52</v>
      </c>
      <c r="C47" s="515"/>
      <c r="D47" s="511"/>
    </row>
    <row r="48" spans="1:4" ht="36" customHeight="1" x14ac:dyDescent="0.35">
      <c r="A48" s="506">
        <v>1.6</v>
      </c>
      <c r="B48" s="509" t="s">
        <v>53</v>
      </c>
      <c r="C48" s="509"/>
      <c r="D48" s="8"/>
    </row>
    <row r="49" spans="1:4" ht="27" x14ac:dyDescent="0.35">
      <c r="A49" s="507"/>
      <c r="B49" s="13" t="s">
        <v>54</v>
      </c>
      <c r="C49" s="514">
        <v>150000</v>
      </c>
      <c r="D49" s="510" t="s">
        <v>55</v>
      </c>
    </row>
    <row r="50" spans="1:4" ht="27" x14ac:dyDescent="0.35">
      <c r="A50" s="507"/>
      <c r="B50" s="13" t="s">
        <v>56</v>
      </c>
      <c r="C50" s="514"/>
      <c r="D50" s="510"/>
    </row>
    <row r="51" spans="1:4" ht="40.5" x14ac:dyDescent="0.35">
      <c r="A51" s="508"/>
      <c r="B51" s="14" t="s">
        <v>57</v>
      </c>
      <c r="C51" s="515"/>
      <c r="D51" s="511"/>
    </row>
    <row r="52" spans="1:4" ht="27.75" customHeight="1" x14ac:dyDescent="0.35">
      <c r="A52" s="506">
        <v>1.7</v>
      </c>
      <c r="B52" s="509" t="s">
        <v>58</v>
      </c>
      <c r="C52" s="509"/>
      <c r="D52" s="8"/>
    </row>
    <row r="53" spans="1:4" ht="27" x14ac:dyDescent="0.35">
      <c r="A53" s="507"/>
      <c r="B53" s="9" t="s">
        <v>59</v>
      </c>
      <c r="C53" s="514">
        <v>120000</v>
      </c>
      <c r="D53" s="510" t="s">
        <v>60</v>
      </c>
    </row>
    <row r="54" spans="1:4" ht="27" x14ac:dyDescent="0.35">
      <c r="A54" s="507"/>
      <c r="B54" s="9" t="s">
        <v>61</v>
      </c>
      <c r="C54" s="514"/>
      <c r="D54" s="510"/>
    </row>
    <row r="55" spans="1:4" ht="27" x14ac:dyDescent="0.35">
      <c r="A55" s="507"/>
      <c r="B55" s="9" t="s">
        <v>62</v>
      </c>
      <c r="C55" s="514"/>
      <c r="D55" s="510"/>
    </row>
    <row r="56" spans="1:4" ht="27" x14ac:dyDescent="0.35">
      <c r="A56" s="508"/>
      <c r="B56" s="12" t="s">
        <v>63</v>
      </c>
      <c r="C56" s="515"/>
      <c r="D56" s="511"/>
    </row>
    <row r="57" spans="1:4" ht="37.5" customHeight="1" x14ac:dyDescent="0.35">
      <c r="A57" s="506">
        <v>1.8</v>
      </c>
      <c r="B57" s="509" t="s">
        <v>64</v>
      </c>
      <c r="C57" s="509"/>
      <c r="D57" s="8"/>
    </row>
    <row r="58" spans="1:4" ht="40.5" x14ac:dyDescent="0.35">
      <c r="A58" s="507"/>
      <c r="B58" s="9" t="s">
        <v>65</v>
      </c>
      <c r="C58" s="514">
        <v>310000</v>
      </c>
      <c r="D58" s="510" t="s">
        <v>66</v>
      </c>
    </row>
    <row r="59" spans="1:4" ht="27" x14ac:dyDescent="0.35">
      <c r="A59" s="507"/>
      <c r="B59" s="9" t="s">
        <v>67</v>
      </c>
      <c r="C59" s="514"/>
      <c r="D59" s="510"/>
    </row>
    <row r="60" spans="1:4" x14ac:dyDescent="0.35">
      <c r="A60" s="507"/>
      <c r="B60" s="9" t="s">
        <v>68</v>
      </c>
      <c r="C60" s="514"/>
      <c r="D60" s="510"/>
    </row>
    <row r="61" spans="1:4" ht="40.5" x14ac:dyDescent="0.35">
      <c r="A61" s="507"/>
      <c r="B61" s="9" t="s">
        <v>69</v>
      </c>
      <c r="C61" s="514"/>
      <c r="D61" s="510"/>
    </row>
    <row r="62" spans="1:4" x14ac:dyDescent="0.35">
      <c r="A62" s="507"/>
      <c r="B62" s="9" t="s">
        <v>70</v>
      </c>
      <c r="C62" s="514"/>
      <c r="D62" s="510"/>
    </row>
    <row r="63" spans="1:4" x14ac:dyDescent="0.35">
      <c r="A63" s="507"/>
      <c r="B63" s="9" t="s">
        <v>71</v>
      </c>
      <c r="C63" s="514"/>
      <c r="D63" s="510"/>
    </row>
    <row r="64" spans="1:4" ht="67.5" x14ac:dyDescent="0.35">
      <c r="A64" s="507"/>
      <c r="B64" s="9" t="s">
        <v>72</v>
      </c>
      <c r="C64" s="514"/>
      <c r="D64" s="510"/>
    </row>
    <row r="65" spans="1:4" x14ac:dyDescent="0.35">
      <c r="A65" s="507"/>
      <c r="B65" s="9" t="s">
        <v>73</v>
      </c>
      <c r="C65" s="514"/>
      <c r="D65" s="510"/>
    </row>
    <row r="66" spans="1:4" ht="27" x14ac:dyDescent="0.35">
      <c r="A66" s="508"/>
      <c r="B66" s="12" t="s">
        <v>74</v>
      </c>
      <c r="C66" s="515"/>
      <c r="D66" s="511"/>
    </row>
    <row r="67" spans="1:4" ht="27.75" customHeight="1" x14ac:dyDescent="0.35">
      <c r="A67" s="506">
        <v>1.9</v>
      </c>
      <c r="B67" s="509" t="s">
        <v>75</v>
      </c>
      <c r="C67" s="509"/>
      <c r="D67" s="8"/>
    </row>
    <row r="68" spans="1:4" ht="40.5" x14ac:dyDescent="0.35">
      <c r="A68" s="507"/>
      <c r="B68" s="9" t="s">
        <v>76</v>
      </c>
      <c r="C68" s="514">
        <v>360000</v>
      </c>
      <c r="D68" s="510" t="s">
        <v>77</v>
      </c>
    </row>
    <row r="69" spans="1:4" ht="27" x14ac:dyDescent="0.35">
      <c r="A69" s="507"/>
      <c r="B69" s="9" t="s">
        <v>78</v>
      </c>
      <c r="C69" s="514"/>
      <c r="D69" s="510"/>
    </row>
    <row r="70" spans="1:4" ht="40.5" x14ac:dyDescent="0.35">
      <c r="A70" s="508"/>
      <c r="B70" s="12" t="s">
        <v>79</v>
      </c>
      <c r="C70" s="515"/>
      <c r="D70" s="511"/>
    </row>
    <row r="71" spans="1:4" ht="30" customHeight="1" x14ac:dyDescent="0.35">
      <c r="A71" s="506">
        <v>2</v>
      </c>
      <c r="B71" s="509" t="s">
        <v>80</v>
      </c>
      <c r="C71" s="509"/>
      <c r="D71" s="8"/>
    </row>
    <row r="72" spans="1:4" ht="27" x14ac:dyDescent="0.35">
      <c r="A72" s="507"/>
      <c r="B72" s="9" t="s">
        <v>81</v>
      </c>
      <c r="C72" s="514">
        <v>50000</v>
      </c>
      <c r="D72" s="510" t="s">
        <v>82</v>
      </c>
    </row>
    <row r="73" spans="1:4" ht="27" x14ac:dyDescent="0.35">
      <c r="A73" s="507"/>
      <c r="B73" s="9" t="s">
        <v>83</v>
      </c>
      <c r="C73" s="514"/>
      <c r="D73" s="510"/>
    </row>
    <row r="74" spans="1:4" x14ac:dyDescent="0.35">
      <c r="A74" s="507"/>
      <c r="B74" s="9" t="s">
        <v>84</v>
      </c>
      <c r="C74" s="514"/>
      <c r="D74" s="510"/>
    </row>
    <row r="75" spans="1:4" ht="40.5" x14ac:dyDescent="0.35">
      <c r="A75" s="508"/>
      <c r="B75" s="12" t="s">
        <v>85</v>
      </c>
      <c r="C75" s="515"/>
      <c r="D75" s="511"/>
    </row>
    <row r="76" spans="1:4" ht="42.75" customHeight="1" x14ac:dyDescent="0.35">
      <c r="A76" s="506" t="s">
        <v>86</v>
      </c>
      <c r="B76" s="509" t="s">
        <v>87</v>
      </c>
      <c r="C76" s="509"/>
      <c r="D76" s="8"/>
    </row>
    <row r="77" spans="1:4" x14ac:dyDescent="0.35">
      <c r="A77" s="507"/>
      <c r="B77" s="9" t="s">
        <v>88</v>
      </c>
      <c r="C77" s="514">
        <v>480000</v>
      </c>
      <c r="D77" s="510" t="s">
        <v>89</v>
      </c>
    </row>
    <row r="78" spans="1:4" x14ac:dyDescent="0.35">
      <c r="A78" s="507"/>
      <c r="B78" s="9" t="s">
        <v>90</v>
      </c>
      <c r="C78" s="514"/>
      <c r="D78" s="510"/>
    </row>
    <row r="79" spans="1:4" x14ac:dyDescent="0.35">
      <c r="A79" s="507"/>
      <c r="B79" s="9" t="s">
        <v>91</v>
      </c>
      <c r="C79" s="514"/>
      <c r="D79" s="510"/>
    </row>
    <row r="80" spans="1:4" ht="27" x14ac:dyDescent="0.35">
      <c r="A80" s="507"/>
      <c r="B80" s="9" t="s">
        <v>92</v>
      </c>
      <c r="C80" s="514"/>
      <c r="D80" s="510"/>
    </row>
    <row r="81" spans="1:4" ht="27" x14ac:dyDescent="0.35">
      <c r="A81" s="507"/>
      <c r="B81" s="9" t="s">
        <v>93</v>
      </c>
      <c r="C81" s="514"/>
      <c r="D81" s="510"/>
    </row>
    <row r="82" spans="1:4" ht="54" x14ac:dyDescent="0.35">
      <c r="A82" s="507"/>
      <c r="B82" s="9" t="s">
        <v>94</v>
      </c>
      <c r="C82" s="514"/>
      <c r="D82" s="510"/>
    </row>
    <row r="83" spans="1:4" ht="27" x14ac:dyDescent="0.35">
      <c r="A83" s="507"/>
      <c r="B83" s="9" t="s">
        <v>95</v>
      </c>
      <c r="C83" s="514"/>
      <c r="D83" s="510"/>
    </row>
    <row r="84" spans="1:4" ht="27" x14ac:dyDescent="0.35">
      <c r="A84" s="507"/>
      <c r="B84" s="9" t="s">
        <v>96</v>
      </c>
      <c r="C84" s="514"/>
      <c r="D84" s="510"/>
    </row>
    <row r="85" spans="1:4" x14ac:dyDescent="0.35">
      <c r="A85" s="507"/>
      <c r="B85" s="9" t="s">
        <v>97</v>
      </c>
      <c r="C85" s="514"/>
      <c r="D85" s="510"/>
    </row>
    <row r="86" spans="1:4" x14ac:dyDescent="0.35">
      <c r="A86" s="507"/>
      <c r="B86" s="9" t="s">
        <v>98</v>
      </c>
      <c r="C86" s="514"/>
      <c r="D86" s="510"/>
    </row>
    <row r="87" spans="1:4" x14ac:dyDescent="0.35">
      <c r="A87" s="508"/>
      <c r="B87" s="15" t="s">
        <v>99</v>
      </c>
      <c r="C87" s="515"/>
      <c r="D87" s="511"/>
    </row>
    <row r="88" spans="1:4" ht="45" customHeight="1" x14ac:dyDescent="0.35">
      <c r="A88" s="506" t="s">
        <v>100</v>
      </c>
      <c r="B88" s="509" t="s">
        <v>101</v>
      </c>
      <c r="C88" s="509"/>
      <c r="D88" s="8"/>
    </row>
    <row r="89" spans="1:4" ht="27" x14ac:dyDescent="0.35">
      <c r="A89" s="507"/>
      <c r="B89" s="9" t="s">
        <v>102</v>
      </c>
      <c r="C89" s="514">
        <v>300000</v>
      </c>
      <c r="D89" s="510" t="s">
        <v>103</v>
      </c>
    </row>
    <row r="90" spans="1:4" ht="27" x14ac:dyDescent="0.35">
      <c r="A90" s="507"/>
      <c r="B90" s="9" t="s">
        <v>104</v>
      </c>
      <c r="C90" s="514"/>
      <c r="D90" s="510"/>
    </row>
    <row r="91" spans="1:4" ht="27" x14ac:dyDescent="0.35">
      <c r="A91" s="507"/>
      <c r="B91" s="9" t="s">
        <v>105</v>
      </c>
      <c r="C91" s="514"/>
      <c r="D91" s="510"/>
    </row>
    <row r="92" spans="1:4" ht="27" x14ac:dyDescent="0.35">
      <c r="A92" s="507"/>
      <c r="B92" s="9" t="s">
        <v>106</v>
      </c>
      <c r="C92" s="514"/>
      <c r="D92" s="510"/>
    </row>
    <row r="93" spans="1:4" ht="27" x14ac:dyDescent="0.35">
      <c r="A93" s="507"/>
      <c r="B93" s="9" t="s">
        <v>107</v>
      </c>
      <c r="C93" s="514"/>
      <c r="D93" s="510"/>
    </row>
    <row r="94" spans="1:4" x14ac:dyDescent="0.35">
      <c r="A94" s="508"/>
      <c r="B94" s="15" t="s">
        <v>108</v>
      </c>
      <c r="C94" s="515"/>
      <c r="D94" s="511"/>
    </row>
    <row r="95" spans="1:4" ht="35.25" customHeight="1" x14ac:dyDescent="0.35">
      <c r="A95" s="506" t="s">
        <v>109</v>
      </c>
      <c r="B95" s="518" t="s">
        <v>110</v>
      </c>
      <c r="C95" s="518"/>
      <c r="D95" s="8"/>
    </row>
    <row r="96" spans="1:4" ht="40.5" x14ac:dyDescent="0.35">
      <c r="A96" s="507"/>
      <c r="B96" s="9" t="s">
        <v>111</v>
      </c>
      <c r="C96" s="514">
        <v>240000</v>
      </c>
      <c r="D96" s="510" t="s">
        <v>112</v>
      </c>
    </row>
    <row r="97" spans="1:4" ht="40.5" x14ac:dyDescent="0.35">
      <c r="A97" s="507"/>
      <c r="B97" s="9" t="s">
        <v>113</v>
      </c>
      <c r="C97" s="514"/>
      <c r="D97" s="510"/>
    </row>
    <row r="98" spans="1:4" ht="27" x14ac:dyDescent="0.35">
      <c r="A98" s="507"/>
      <c r="B98" s="9" t="s">
        <v>42</v>
      </c>
      <c r="C98" s="514"/>
      <c r="D98" s="510"/>
    </row>
    <row r="99" spans="1:4" ht="27" x14ac:dyDescent="0.35">
      <c r="A99" s="507"/>
      <c r="B99" s="9" t="s">
        <v>114</v>
      </c>
      <c r="C99" s="514"/>
      <c r="D99" s="510"/>
    </row>
    <row r="100" spans="1:4" ht="27" x14ac:dyDescent="0.35">
      <c r="A100" s="507"/>
      <c r="B100" s="9" t="s">
        <v>115</v>
      </c>
      <c r="C100" s="514"/>
      <c r="D100" s="510"/>
    </row>
    <row r="101" spans="1:4" x14ac:dyDescent="0.35">
      <c r="A101" s="508"/>
      <c r="B101" s="15" t="s">
        <v>116</v>
      </c>
      <c r="C101" s="515"/>
      <c r="D101" s="511"/>
    </row>
    <row r="102" spans="1:4" x14ac:dyDescent="0.35">
      <c r="A102" s="506" t="s">
        <v>117</v>
      </c>
      <c r="B102" s="518" t="s">
        <v>118</v>
      </c>
      <c r="C102" s="518"/>
      <c r="D102" s="16"/>
    </row>
    <row r="103" spans="1:4" x14ac:dyDescent="0.35">
      <c r="A103" s="507"/>
      <c r="B103" s="10" t="s">
        <v>119</v>
      </c>
      <c r="C103" s="516">
        <v>200000</v>
      </c>
      <c r="D103" s="510" t="s">
        <v>120</v>
      </c>
    </row>
    <row r="104" spans="1:4" ht="27" x14ac:dyDescent="0.35">
      <c r="A104" s="507"/>
      <c r="B104" s="10" t="s">
        <v>121</v>
      </c>
      <c r="C104" s="516"/>
      <c r="D104" s="510"/>
    </row>
    <row r="105" spans="1:4" ht="27" x14ac:dyDescent="0.35">
      <c r="A105" s="507"/>
      <c r="B105" s="10" t="s">
        <v>122</v>
      </c>
      <c r="C105" s="516"/>
      <c r="D105" s="510"/>
    </row>
    <row r="106" spans="1:4" x14ac:dyDescent="0.35">
      <c r="A106" s="507"/>
      <c r="B106" s="10" t="s">
        <v>123</v>
      </c>
      <c r="C106" s="516"/>
      <c r="D106" s="510"/>
    </row>
    <row r="107" spans="1:4" ht="40.5" x14ac:dyDescent="0.35">
      <c r="A107" s="507"/>
      <c r="B107" s="9" t="s">
        <v>124</v>
      </c>
      <c r="C107" s="516"/>
      <c r="D107" s="510"/>
    </row>
    <row r="108" spans="1:4" ht="40.5" x14ac:dyDescent="0.35">
      <c r="A108" s="508"/>
      <c r="B108" s="17" t="s">
        <v>125</v>
      </c>
      <c r="C108" s="517"/>
      <c r="D108" s="511"/>
    </row>
    <row r="109" spans="1:4" s="491" customFormat="1" x14ac:dyDescent="0.35">
      <c r="A109" s="519" t="s">
        <v>126</v>
      </c>
      <c r="B109" s="520"/>
      <c r="C109" s="489">
        <f>SUM(C4:C108)</f>
        <v>2910000</v>
      </c>
      <c r="D109" s="490"/>
    </row>
    <row r="110" spans="1:4" x14ac:dyDescent="0.35">
      <c r="A110" s="488"/>
      <c r="B110" s="493" t="s">
        <v>844</v>
      </c>
      <c r="C110" s="492">
        <f>C109</f>
        <v>2910000</v>
      </c>
      <c r="D110" s="488"/>
    </row>
  </sheetData>
  <mergeCells count="59">
    <mergeCell ref="A67:A70"/>
    <mergeCell ref="A71:A75"/>
    <mergeCell ref="A76:A87"/>
    <mergeCell ref="A109:B109"/>
    <mergeCell ref="B71:C71"/>
    <mergeCell ref="C96:C101"/>
    <mergeCell ref="C72:C75"/>
    <mergeCell ref="A88:A94"/>
    <mergeCell ref="A95:A101"/>
    <mergeCell ref="A102:A108"/>
    <mergeCell ref="C58:C66"/>
    <mergeCell ref="A48:A51"/>
    <mergeCell ref="B39:C39"/>
    <mergeCell ref="B30:C30"/>
    <mergeCell ref="B20:C20"/>
    <mergeCell ref="A20:A29"/>
    <mergeCell ref="A30:A38"/>
    <mergeCell ref="A39:A47"/>
    <mergeCell ref="C40:C47"/>
    <mergeCell ref="A52:A56"/>
    <mergeCell ref="A57:A66"/>
    <mergeCell ref="D96:D101"/>
    <mergeCell ref="C103:C108"/>
    <mergeCell ref="D103:D108"/>
    <mergeCell ref="B102:C102"/>
    <mergeCell ref="D77:D87"/>
    <mergeCell ref="C89:C94"/>
    <mergeCell ref="D89:D94"/>
    <mergeCell ref="B88:C88"/>
    <mergeCell ref="B95:C95"/>
    <mergeCell ref="C77:C87"/>
    <mergeCell ref="D31:D38"/>
    <mergeCell ref="C31:C38"/>
    <mergeCell ref="D72:D75"/>
    <mergeCell ref="B76:C76"/>
    <mergeCell ref="D53:D56"/>
    <mergeCell ref="C53:C56"/>
    <mergeCell ref="B48:C48"/>
    <mergeCell ref="D58:D66"/>
    <mergeCell ref="D68:D70"/>
    <mergeCell ref="C68:C70"/>
    <mergeCell ref="D40:D47"/>
    <mergeCell ref="C49:C51"/>
    <mergeCell ref="D49:D51"/>
    <mergeCell ref="B67:C67"/>
    <mergeCell ref="B57:C57"/>
    <mergeCell ref="B52:C52"/>
    <mergeCell ref="A1:C1"/>
    <mergeCell ref="A2:C2"/>
    <mergeCell ref="A5:A14"/>
    <mergeCell ref="B5:C5"/>
    <mergeCell ref="D21:D29"/>
    <mergeCell ref="C21:C29"/>
    <mergeCell ref="D16:D19"/>
    <mergeCell ref="C16:C19"/>
    <mergeCell ref="A15:A19"/>
    <mergeCell ref="B15:C15"/>
    <mergeCell ref="D6:D14"/>
    <mergeCell ref="C6:C14"/>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F30"/>
  <sheetViews>
    <sheetView view="pageBreakPreview" zoomScale="80" zoomScaleNormal="87" zoomScaleSheetLayoutView="80" workbookViewId="0">
      <selection activeCell="D23" sqref="D23"/>
    </sheetView>
  </sheetViews>
  <sheetFormatPr defaultColWidth="9.26953125" defaultRowHeight="12.5" x14ac:dyDescent="0.35"/>
  <cols>
    <col min="1" max="1" width="8.7265625" style="19" customWidth="1"/>
    <col min="2" max="2" width="58.453125" style="40" customWidth="1"/>
    <col min="3" max="3" width="6.81640625" style="20" bestFit="1" customWidth="1"/>
    <col min="4" max="4" width="13" style="20" bestFit="1" customWidth="1"/>
    <col min="5" max="5" width="10.54296875" style="20" bestFit="1" customWidth="1"/>
    <col min="6" max="6" width="11.54296875" style="417" bestFit="1" customWidth="1"/>
    <col min="7" max="16384" width="9.26953125" style="19"/>
  </cols>
  <sheetData>
    <row r="1" spans="1:6" x14ac:dyDescent="0.35">
      <c r="A1" s="18"/>
      <c r="B1" s="521" t="s">
        <v>142</v>
      </c>
      <c r="C1" s="521"/>
      <c r="D1" s="521"/>
      <c r="E1" s="521"/>
      <c r="F1" s="522"/>
    </row>
    <row r="2" spans="1:6" x14ac:dyDescent="0.35">
      <c r="A2" s="21" t="s">
        <v>143</v>
      </c>
      <c r="B2" s="22" t="s">
        <v>144</v>
      </c>
      <c r="C2" s="401" t="s">
        <v>145</v>
      </c>
      <c r="D2" s="402" t="s">
        <v>146</v>
      </c>
      <c r="E2" s="403" t="s">
        <v>765</v>
      </c>
      <c r="F2" s="404" t="s">
        <v>762</v>
      </c>
    </row>
    <row r="3" spans="1:6" x14ac:dyDescent="0.35">
      <c r="A3" s="23"/>
      <c r="B3" s="24"/>
      <c r="C3" s="25"/>
      <c r="D3" s="25"/>
      <c r="E3" s="25"/>
      <c r="F3" s="405"/>
    </row>
    <row r="4" spans="1:6" x14ac:dyDescent="0.35">
      <c r="A4" s="26"/>
      <c r="B4" s="27" t="s">
        <v>147</v>
      </c>
      <c r="C4" s="28"/>
      <c r="D4" s="28"/>
      <c r="E4" s="28"/>
      <c r="F4" s="406"/>
    </row>
    <row r="5" spans="1:6" x14ac:dyDescent="0.35">
      <c r="A5" s="29"/>
      <c r="B5" s="30"/>
      <c r="C5" s="28"/>
      <c r="D5" s="28"/>
      <c r="E5" s="28"/>
      <c r="F5" s="406"/>
    </row>
    <row r="6" spans="1:6" s="33" customFormat="1" x14ac:dyDescent="0.35">
      <c r="A6" s="26"/>
      <c r="B6" s="31" t="s">
        <v>148</v>
      </c>
      <c r="C6" s="32"/>
      <c r="D6" s="32"/>
      <c r="E6" s="32"/>
      <c r="F6" s="407"/>
    </row>
    <row r="7" spans="1:6" s="33" customFormat="1" x14ac:dyDescent="0.35">
      <c r="A7" s="26"/>
      <c r="B7" s="31"/>
      <c r="C7" s="32"/>
      <c r="D7" s="32"/>
      <c r="E7" s="32"/>
      <c r="F7" s="407"/>
    </row>
    <row r="8" spans="1:6" ht="75" x14ac:dyDescent="0.35">
      <c r="A8" s="29" t="s">
        <v>149</v>
      </c>
      <c r="B8" s="30" t="s">
        <v>150</v>
      </c>
      <c r="C8" s="28" t="s">
        <v>0</v>
      </c>
      <c r="D8" s="28" t="s">
        <v>151</v>
      </c>
      <c r="E8" s="408"/>
      <c r="F8" s="409"/>
    </row>
    <row r="9" spans="1:6" s="33" customFormat="1" x14ac:dyDescent="0.35">
      <c r="A9" s="26"/>
      <c r="B9" s="27" t="s">
        <v>152</v>
      </c>
      <c r="C9" s="32"/>
      <c r="D9" s="32"/>
      <c r="E9" s="408"/>
      <c r="F9" s="410"/>
    </row>
    <row r="10" spans="1:6" ht="62.5" x14ac:dyDescent="0.35">
      <c r="A10" s="29"/>
      <c r="B10" s="30" t="s">
        <v>153</v>
      </c>
      <c r="C10" s="28" t="s">
        <v>236</v>
      </c>
      <c r="D10" s="28">
        <v>4</v>
      </c>
      <c r="E10" s="408"/>
      <c r="F10" s="409"/>
    </row>
    <row r="11" spans="1:6" s="33" customFormat="1" x14ac:dyDescent="0.35">
      <c r="A11" s="26"/>
      <c r="B11" s="27" t="s">
        <v>154</v>
      </c>
      <c r="C11" s="32"/>
      <c r="D11" s="32"/>
      <c r="E11" s="408"/>
      <c r="F11" s="410"/>
    </row>
    <row r="12" spans="1:6" ht="50" x14ac:dyDescent="0.35">
      <c r="A12" s="29" t="s">
        <v>155</v>
      </c>
      <c r="B12" s="30" t="s">
        <v>156</v>
      </c>
      <c r="C12" s="28" t="s">
        <v>157</v>
      </c>
      <c r="D12" s="28">
        <v>1</v>
      </c>
      <c r="E12" s="411">
        <v>3000000</v>
      </c>
      <c r="F12" s="409">
        <f>E12</f>
        <v>3000000</v>
      </c>
    </row>
    <row r="13" spans="1:6" x14ac:dyDescent="0.35">
      <c r="A13" s="29"/>
      <c r="B13" s="30"/>
      <c r="C13" s="28"/>
      <c r="D13" s="28"/>
      <c r="E13" s="408"/>
      <c r="F13" s="409"/>
    </row>
    <row r="14" spans="1:6" x14ac:dyDescent="0.35">
      <c r="A14" s="26" t="s">
        <v>158</v>
      </c>
      <c r="B14" s="27" t="s">
        <v>159</v>
      </c>
      <c r="C14" s="28"/>
      <c r="D14" s="28"/>
      <c r="E14" s="408"/>
      <c r="F14" s="409"/>
    </row>
    <row r="15" spans="1:6" x14ac:dyDescent="0.35">
      <c r="A15" s="29"/>
      <c r="B15" s="30"/>
      <c r="C15" s="28"/>
      <c r="D15" s="28"/>
      <c r="E15" s="408"/>
      <c r="F15" s="409"/>
    </row>
    <row r="16" spans="1:6" ht="50" x14ac:dyDescent="0.35">
      <c r="A16" s="29" t="s">
        <v>160</v>
      </c>
      <c r="B16" s="30" t="s">
        <v>161</v>
      </c>
      <c r="C16" s="28" t="s">
        <v>157</v>
      </c>
      <c r="D16" s="28">
        <v>1</v>
      </c>
      <c r="E16" s="408"/>
      <c r="F16" s="409"/>
    </row>
    <row r="17" spans="1:6" x14ac:dyDescent="0.35">
      <c r="A17" s="29"/>
      <c r="B17" s="30"/>
      <c r="C17" s="28"/>
      <c r="D17" s="28"/>
      <c r="E17" s="408"/>
      <c r="F17" s="409"/>
    </row>
    <row r="18" spans="1:6" ht="25" x14ac:dyDescent="0.35">
      <c r="A18" s="29" t="s">
        <v>162</v>
      </c>
      <c r="B18" s="30" t="s">
        <v>163</v>
      </c>
      <c r="C18" s="28" t="s">
        <v>157</v>
      </c>
      <c r="D18" s="28">
        <v>1</v>
      </c>
      <c r="E18" s="408"/>
      <c r="F18" s="409"/>
    </row>
    <row r="19" spans="1:6" x14ac:dyDescent="0.35">
      <c r="A19" s="29"/>
      <c r="B19" s="30"/>
      <c r="C19" s="28"/>
      <c r="D19" s="28"/>
      <c r="E19" s="408"/>
      <c r="F19" s="409"/>
    </row>
    <row r="20" spans="1:6" x14ac:dyDescent="0.35">
      <c r="A20" s="29" t="s">
        <v>164</v>
      </c>
      <c r="B20" s="30" t="s">
        <v>839</v>
      </c>
      <c r="C20" s="28" t="s">
        <v>165</v>
      </c>
      <c r="D20" s="34">
        <v>10</v>
      </c>
      <c r="E20" s="411"/>
      <c r="F20" s="409"/>
    </row>
    <row r="21" spans="1:6" x14ac:dyDescent="0.35">
      <c r="A21" s="29"/>
      <c r="B21" s="30"/>
      <c r="C21" s="28"/>
      <c r="D21" s="34"/>
      <c r="E21" s="411"/>
      <c r="F21" s="409"/>
    </row>
    <row r="22" spans="1:6" s="33" customFormat="1" x14ac:dyDescent="0.35">
      <c r="A22" s="29" t="s">
        <v>166</v>
      </c>
      <c r="B22" s="30" t="s">
        <v>841</v>
      </c>
      <c r="C22" s="28" t="s">
        <v>151</v>
      </c>
      <c r="D22" s="28">
        <v>1</v>
      </c>
      <c r="E22" s="411"/>
      <c r="F22" s="412"/>
    </row>
    <row r="23" spans="1:6" x14ac:dyDescent="0.35">
      <c r="A23" s="29"/>
      <c r="B23" s="30"/>
      <c r="C23" s="28"/>
      <c r="D23" s="28"/>
      <c r="E23" s="408"/>
      <c r="F23" s="406"/>
    </row>
    <row r="24" spans="1:6" ht="50" x14ac:dyDescent="0.35">
      <c r="A24" s="29" t="s">
        <v>167</v>
      </c>
      <c r="B24" s="35" t="s">
        <v>168</v>
      </c>
      <c r="C24" s="28" t="s">
        <v>0</v>
      </c>
      <c r="D24" s="28">
        <v>1</v>
      </c>
      <c r="E24" s="408">
        <v>500000</v>
      </c>
      <c r="F24" s="413">
        <f>E24</f>
        <v>500000</v>
      </c>
    </row>
    <row r="25" spans="1:6" x14ac:dyDescent="0.35">
      <c r="A25" s="29"/>
      <c r="B25" s="30"/>
      <c r="C25" s="28"/>
      <c r="D25" s="28"/>
      <c r="E25" s="408"/>
      <c r="F25" s="414"/>
    </row>
    <row r="26" spans="1:6" ht="37.5" x14ac:dyDescent="0.35">
      <c r="A26" s="29" t="s">
        <v>169</v>
      </c>
      <c r="B26" s="35" t="s">
        <v>170</v>
      </c>
      <c r="C26" s="28" t="s">
        <v>0</v>
      </c>
      <c r="D26" s="28">
        <v>1</v>
      </c>
      <c r="E26" s="408">
        <v>300000</v>
      </c>
      <c r="F26" s="413">
        <f>E26</f>
        <v>300000</v>
      </c>
    </row>
    <row r="27" spans="1:6" x14ac:dyDescent="0.35">
      <c r="A27" s="29"/>
      <c r="B27" s="30"/>
      <c r="C27" s="28"/>
      <c r="D27" s="28"/>
      <c r="E27" s="408"/>
      <c r="F27" s="414"/>
    </row>
    <row r="28" spans="1:6" x14ac:dyDescent="0.35">
      <c r="A28" s="29"/>
      <c r="B28" s="35"/>
      <c r="C28" s="28"/>
      <c r="D28" s="28"/>
      <c r="E28" s="408"/>
      <c r="F28" s="413"/>
    </row>
    <row r="29" spans="1:6" x14ac:dyDescent="0.35">
      <c r="A29" s="29"/>
      <c r="B29" s="30"/>
      <c r="C29" s="28"/>
      <c r="D29" s="28"/>
      <c r="E29" s="408"/>
      <c r="F29" s="406"/>
    </row>
    <row r="30" spans="1:6" ht="13" thickBot="1" x14ac:dyDescent="0.4">
      <c r="A30" s="37" t="s">
        <v>171</v>
      </c>
      <c r="B30" s="38"/>
      <c r="C30" s="39"/>
      <c r="D30" s="39"/>
      <c r="E30" s="415"/>
      <c r="F30" s="416"/>
    </row>
  </sheetData>
  <sheetProtection selectLockedCells="1" selectUnlockedCells="1"/>
  <customSheetViews>
    <customSheetView guid="{6095820A-386C-48CA-BFD0-B15E6CC7085B}" showPageBreaks="1"/>
  </customSheetViews>
  <mergeCells count="1">
    <mergeCell ref="B1:F1"/>
  </mergeCells>
  <pageMargins left="0.70866141732283505" right="0.511811023622047" top="0.55118110236220497" bottom="0.511811023622047" header="0.31496062992126" footer="0.35433070866141703"/>
  <pageSetup paperSize="9" scale="55" orientation="landscape" r:id="rId1"/>
  <headerFooter alignWithMargins="0">
    <oddFooter>&amp;CPage &amp;P of &amp;N&amp;R&amp;8Bill No. 1</oddFooter>
  </headerFooter>
  <rowBreaks count="1" manualBreakCount="1">
    <brk id="30" max="8"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F135"/>
  <sheetViews>
    <sheetView view="pageBreakPreview" topLeftCell="A28" zoomScale="80" zoomScaleNormal="100" zoomScaleSheetLayoutView="80" workbookViewId="0">
      <selection activeCell="A126" sqref="A126:F135"/>
    </sheetView>
  </sheetViews>
  <sheetFormatPr defaultColWidth="9.26953125" defaultRowHeight="12.5" x14ac:dyDescent="0.35"/>
  <cols>
    <col min="1" max="1" width="9" style="71" customWidth="1"/>
    <col min="2" max="2" width="62" style="487" customWidth="1"/>
    <col min="3" max="3" width="5.26953125" style="475" bestFit="1" customWidth="1"/>
    <col min="4" max="4" width="10.54296875" style="69" bestFit="1" customWidth="1"/>
    <col min="5" max="6" width="13.81640625" style="475" bestFit="1" customWidth="1"/>
    <col min="7" max="16384" width="9.26953125" style="68"/>
  </cols>
  <sheetData>
    <row r="1" spans="1:6" s="46" customFormat="1" ht="13" thickBot="1" x14ac:dyDescent="0.4">
      <c r="A1" s="42"/>
      <c r="B1" s="483" t="s">
        <v>172</v>
      </c>
      <c r="C1" s="431"/>
      <c r="D1" s="432"/>
      <c r="E1" s="455"/>
      <c r="F1" s="385"/>
    </row>
    <row r="2" spans="1:6" ht="13" thickBot="1" x14ac:dyDescent="0.4">
      <c r="A2" s="47" t="s">
        <v>632</v>
      </c>
      <c r="B2" s="422" t="s">
        <v>144</v>
      </c>
      <c r="C2" s="244" t="s">
        <v>145</v>
      </c>
      <c r="D2" s="225" t="s">
        <v>146</v>
      </c>
      <c r="E2" s="456" t="s">
        <v>837</v>
      </c>
      <c r="F2" s="457" t="s">
        <v>838</v>
      </c>
    </row>
    <row r="3" spans="1:6" x14ac:dyDescent="0.35">
      <c r="A3" s="47"/>
      <c r="B3" s="422"/>
      <c r="C3" s="244"/>
      <c r="D3" s="49"/>
      <c r="E3" s="458"/>
      <c r="F3" s="459"/>
    </row>
    <row r="4" spans="1:6" x14ac:dyDescent="0.35">
      <c r="A4" s="50"/>
      <c r="B4" s="51" t="s">
        <v>173</v>
      </c>
      <c r="C4" s="52"/>
      <c r="D4" s="269"/>
      <c r="E4" s="460"/>
      <c r="F4" s="461"/>
    </row>
    <row r="5" spans="1:6" x14ac:dyDescent="0.35">
      <c r="A5" s="50"/>
      <c r="B5" s="51"/>
      <c r="C5" s="52"/>
      <c r="D5" s="269"/>
      <c r="E5" s="460"/>
      <c r="F5" s="461"/>
    </row>
    <row r="6" spans="1:6" x14ac:dyDescent="0.35">
      <c r="A6" s="50"/>
      <c r="B6" s="51" t="s">
        <v>174</v>
      </c>
      <c r="C6" s="52"/>
      <c r="D6" s="269"/>
      <c r="E6" s="460"/>
      <c r="F6" s="461"/>
    </row>
    <row r="7" spans="1:6" x14ac:dyDescent="0.35">
      <c r="A7" s="53"/>
      <c r="B7" s="54" t="s">
        <v>175</v>
      </c>
      <c r="C7" s="55"/>
      <c r="D7" s="270"/>
      <c r="E7" s="460"/>
      <c r="F7" s="461"/>
    </row>
    <row r="8" spans="1:6" x14ac:dyDescent="0.35">
      <c r="A8" s="50"/>
      <c r="B8" s="51"/>
      <c r="C8" s="52"/>
      <c r="D8" s="269"/>
      <c r="E8" s="460"/>
      <c r="F8" s="461"/>
    </row>
    <row r="9" spans="1:6" x14ac:dyDescent="0.35">
      <c r="A9" s="50" t="s">
        <v>176</v>
      </c>
      <c r="B9" s="36" t="s">
        <v>177</v>
      </c>
      <c r="C9" s="433" t="s">
        <v>766</v>
      </c>
      <c r="D9" s="64">
        <v>1</v>
      </c>
      <c r="E9" s="462"/>
      <c r="F9" s="463"/>
    </row>
    <row r="10" spans="1:6" x14ac:dyDescent="0.35">
      <c r="A10" s="50"/>
      <c r="B10" s="51"/>
      <c r="C10" s="52"/>
      <c r="D10" s="269"/>
      <c r="E10" s="462"/>
      <c r="F10" s="463"/>
    </row>
    <row r="11" spans="1:6" ht="62.5" x14ac:dyDescent="0.35">
      <c r="A11" s="50" t="s">
        <v>178</v>
      </c>
      <c r="B11" s="36" t="s">
        <v>179</v>
      </c>
      <c r="C11" s="433" t="s">
        <v>766</v>
      </c>
      <c r="D11" s="64">
        <v>1</v>
      </c>
      <c r="E11" s="462"/>
      <c r="F11" s="463"/>
    </row>
    <row r="12" spans="1:6" x14ac:dyDescent="0.35">
      <c r="A12" s="50"/>
      <c r="B12" s="51"/>
      <c r="C12" s="52"/>
      <c r="D12" s="269"/>
      <c r="E12" s="462"/>
      <c r="F12" s="461"/>
    </row>
    <row r="13" spans="1:6" ht="37.5" x14ac:dyDescent="0.35">
      <c r="A13" s="50" t="s">
        <v>180</v>
      </c>
      <c r="B13" s="36" t="s">
        <v>181</v>
      </c>
      <c r="C13" s="55" t="s">
        <v>766</v>
      </c>
      <c r="D13" s="64">
        <v>1</v>
      </c>
      <c r="E13" s="462"/>
      <c r="F13" s="463"/>
    </row>
    <row r="14" spans="1:6" x14ac:dyDescent="0.35">
      <c r="A14" s="50"/>
      <c r="B14" s="51"/>
      <c r="C14" s="52"/>
      <c r="D14" s="269"/>
      <c r="E14" s="462"/>
      <c r="F14" s="461"/>
    </row>
    <row r="15" spans="1:6" x14ac:dyDescent="0.35">
      <c r="A15" s="56" t="s">
        <v>182</v>
      </c>
      <c r="B15" s="36" t="s">
        <v>183</v>
      </c>
      <c r="C15" s="236" t="s">
        <v>184</v>
      </c>
      <c r="D15" s="58">
        <v>0.2</v>
      </c>
      <c r="E15" s="462"/>
      <c r="F15" s="464"/>
    </row>
    <row r="16" spans="1:6" x14ac:dyDescent="0.35">
      <c r="A16" s="50"/>
      <c r="B16" s="51"/>
      <c r="C16" s="52"/>
      <c r="D16" s="269"/>
      <c r="E16" s="462"/>
      <c r="F16" s="461"/>
    </row>
    <row r="17" spans="1:6" s="70" customFormat="1" x14ac:dyDescent="0.35">
      <c r="A17" s="59"/>
      <c r="B17" s="51" t="s">
        <v>185</v>
      </c>
      <c r="C17" s="264"/>
      <c r="D17" s="61"/>
      <c r="E17" s="462"/>
      <c r="F17" s="465"/>
    </row>
    <row r="18" spans="1:6" x14ac:dyDescent="0.35">
      <c r="A18" s="50"/>
      <c r="B18" s="51"/>
      <c r="C18" s="52"/>
      <c r="D18" s="269"/>
      <c r="E18" s="462"/>
      <c r="F18" s="466"/>
    </row>
    <row r="19" spans="1:6" x14ac:dyDescent="0.35">
      <c r="A19" s="56" t="s">
        <v>186</v>
      </c>
      <c r="B19" s="36" t="s">
        <v>187</v>
      </c>
      <c r="C19" s="236" t="s">
        <v>767</v>
      </c>
      <c r="D19" s="277">
        <v>3</v>
      </c>
      <c r="E19" s="462"/>
      <c r="F19" s="466"/>
    </row>
    <row r="20" spans="1:6" x14ac:dyDescent="0.35">
      <c r="A20" s="50"/>
      <c r="B20" s="51"/>
      <c r="C20" s="52"/>
      <c r="D20" s="269"/>
      <c r="E20" s="462"/>
      <c r="F20" s="466"/>
    </row>
    <row r="21" spans="1:6" x14ac:dyDescent="0.35">
      <c r="A21" s="56" t="s">
        <v>188</v>
      </c>
      <c r="B21" s="36" t="s">
        <v>189</v>
      </c>
      <c r="C21" s="236" t="s">
        <v>767</v>
      </c>
      <c r="D21" s="63">
        <v>2</v>
      </c>
      <c r="E21" s="462"/>
      <c r="F21" s="466"/>
    </row>
    <row r="22" spans="1:6" x14ac:dyDescent="0.35">
      <c r="A22" s="50"/>
      <c r="B22" s="51"/>
      <c r="C22" s="52"/>
      <c r="D22" s="269"/>
      <c r="E22" s="462"/>
      <c r="F22" s="467"/>
    </row>
    <row r="23" spans="1:6" x14ac:dyDescent="0.35">
      <c r="A23" s="50"/>
      <c r="B23" s="51" t="s">
        <v>190</v>
      </c>
      <c r="C23" s="55"/>
      <c r="D23" s="64"/>
      <c r="E23" s="462"/>
      <c r="F23" s="467"/>
    </row>
    <row r="24" spans="1:6" x14ac:dyDescent="0.35">
      <c r="A24" s="50"/>
      <c r="B24" s="51"/>
      <c r="C24" s="52"/>
      <c r="D24" s="269"/>
      <c r="E24" s="462"/>
      <c r="F24" s="467"/>
    </row>
    <row r="25" spans="1:6" ht="25" x14ac:dyDescent="0.25">
      <c r="A25" s="50" t="s">
        <v>191</v>
      </c>
      <c r="B25" s="65" t="s">
        <v>622</v>
      </c>
      <c r="C25" s="55" t="s">
        <v>767</v>
      </c>
      <c r="D25" s="64">
        <v>1</v>
      </c>
      <c r="E25" s="468"/>
      <c r="F25" s="466"/>
    </row>
    <row r="26" spans="1:6" x14ac:dyDescent="0.25">
      <c r="A26" s="50"/>
      <c r="B26" s="65"/>
      <c r="C26" s="55"/>
      <c r="D26" s="64"/>
      <c r="E26" s="468"/>
      <c r="F26" s="466"/>
    </row>
    <row r="27" spans="1:6" x14ac:dyDescent="0.25">
      <c r="A27" s="50" t="s">
        <v>612</v>
      </c>
      <c r="B27" s="65" t="s">
        <v>602</v>
      </c>
      <c r="C27" s="55" t="s">
        <v>767</v>
      </c>
      <c r="D27" s="64">
        <v>1</v>
      </c>
      <c r="E27" s="468"/>
      <c r="F27" s="466"/>
    </row>
    <row r="28" spans="1:6" x14ac:dyDescent="0.25">
      <c r="A28" s="50"/>
      <c r="B28" s="65"/>
      <c r="C28" s="55"/>
      <c r="D28" s="64"/>
      <c r="E28" s="468"/>
      <c r="F28" s="466"/>
    </row>
    <row r="29" spans="1:6" x14ac:dyDescent="0.25">
      <c r="A29" s="50" t="s">
        <v>192</v>
      </c>
      <c r="B29" s="65" t="s">
        <v>603</v>
      </c>
      <c r="C29" s="55" t="s">
        <v>767</v>
      </c>
      <c r="D29" s="64">
        <v>1</v>
      </c>
      <c r="E29" s="468"/>
      <c r="F29" s="466"/>
    </row>
    <row r="30" spans="1:6" x14ac:dyDescent="0.25">
      <c r="A30" s="50"/>
      <c r="B30" s="65"/>
      <c r="C30" s="55"/>
      <c r="D30" s="64"/>
      <c r="E30" s="468"/>
      <c r="F30" s="466"/>
    </row>
    <row r="31" spans="1:6" x14ac:dyDescent="0.25">
      <c r="A31" s="50" t="s">
        <v>194</v>
      </c>
      <c r="B31" s="65" t="s">
        <v>605</v>
      </c>
      <c r="C31" s="55" t="s">
        <v>767</v>
      </c>
      <c r="D31" s="64">
        <v>1</v>
      </c>
      <c r="E31" s="468"/>
      <c r="F31" s="466"/>
    </row>
    <row r="32" spans="1:6" x14ac:dyDescent="0.25">
      <c r="A32" s="50"/>
      <c r="B32" s="65"/>
      <c r="C32" s="55"/>
      <c r="D32" s="64"/>
      <c r="E32" s="468"/>
      <c r="F32" s="466"/>
    </row>
    <row r="33" spans="1:6" x14ac:dyDescent="0.25">
      <c r="A33" s="50" t="s">
        <v>613</v>
      </c>
      <c r="B33" s="65" t="s">
        <v>604</v>
      </c>
      <c r="C33" s="55" t="s">
        <v>767</v>
      </c>
      <c r="D33" s="64">
        <v>1</v>
      </c>
      <c r="E33" s="468"/>
      <c r="F33" s="466"/>
    </row>
    <row r="34" spans="1:6" x14ac:dyDescent="0.25">
      <c r="A34" s="50"/>
      <c r="B34" s="65"/>
      <c r="C34" s="55"/>
      <c r="D34" s="64"/>
      <c r="E34" s="468"/>
      <c r="F34" s="466"/>
    </row>
    <row r="35" spans="1:6" x14ac:dyDescent="0.25">
      <c r="A35" s="50" t="s">
        <v>614</v>
      </c>
      <c r="B35" s="65" t="s">
        <v>606</v>
      </c>
      <c r="C35" s="55" t="s">
        <v>767</v>
      </c>
      <c r="D35" s="64">
        <v>1</v>
      </c>
      <c r="E35" s="468"/>
      <c r="F35" s="466"/>
    </row>
    <row r="36" spans="1:6" x14ac:dyDescent="0.25">
      <c r="A36" s="50"/>
      <c r="B36" s="65"/>
      <c r="C36" s="55"/>
      <c r="D36" s="64"/>
      <c r="E36" s="468"/>
      <c r="F36" s="466"/>
    </row>
    <row r="37" spans="1:6" x14ac:dyDescent="0.25">
      <c r="A37" s="50" t="s">
        <v>615</v>
      </c>
      <c r="B37" s="65" t="s">
        <v>609</v>
      </c>
      <c r="C37" s="55" t="s">
        <v>767</v>
      </c>
      <c r="D37" s="64">
        <v>1</v>
      </c>
      <c r="E37" s="468"/>
      <c r="F37" s="466"/>
    </row>
    <row r="38" spans="1:6" x14ac:dyDescent="0.25">
      <c r="A38" s="50"/>
      <c r="B38" s="65"/>
      <c r="C38" s="55"/>
      <c r="D38" s="64"/>
      <c r="E38" s="468"/>
      <c r="F38" s="466"/>
    </row>
    <row r="39" spans="1:6" x14ac:dyDescent="0.25">
      <c r="A39" s="80" t="s">
        <v>616</v>
      </c>
      <c r="B39" s="65" t="s">
        <v>607</v>
      </c>
      <c r="C39" s="434" t="s">
        <v>767</v>
      </c>
      <c r="D39" s="64">
        <v>1</v>
      </c>
      <c r="E39" s="468"/>
      <c r="F39" s="466"/>
    </row>
    <row r="40" spans="1:6" x14ac:dyDescent="0.25">
      <c r="A40" s="80"/>
      <c r="B40" s="65"/>
      <c r="C40" s="434"/>
      <c r="D40" s="64"/>
      <c r="E40" s="468"/>
      <c r="F40" s="466"/>
    </row>
    <row r="41" spans="1:6" x14ac:dyDescent="0.25">
      <c r="A41" s="80" t="s">
        <v>617</v>
      </c>
      <c r="B41" s="65" t="s">
        <v>608</v>
      </c>
      <c r="C41" s="434" t="s">
        <v>767</v>
      </c>
      <c r="D41" s="64">
        <v>1</v>
      </c>
      <c r="E41" s="468"/>
      <c r="F41" s="466"/>
    </row>
    <row r="42" spans="1:6" x14ac:dyDescent="0.25">
      <c r="A42" s="80"/>
      <c r="B42" s="65"/>
      <c r="C42" s="434"/>
      <c r="D42" s="64"/>
      <c r="E42" s="468"/>
      <c r="F42" s="466"/>
    </row>
    <row r="43" spans="1:6" x14ac:dyDescent="0.25">
      <c r="A43" s="80" t="s">
        <v>618</v>
      </c>
      <c r="B43" s="65" t="s">
        <v>610</v>
      </c>
      <c r="C43" s="434" t="s">
        <v>767</v>
      </c>
      <c r="D43" s="64">
        <v>1</v>
      </c>
      <c r="E43" s="468"/>
      <c r="F43" s="466"/>
    </row>
    <row r="44" spans="1:6" x14ac:dyDescent="0.25">
      <c r="A44" s="80"/>
      <c r="B44" s="65"/>
      <c r="C44" s="434"/>
      <c r="D44" s="64"/>
      <c r="E44" s="468"/>
      <c r="F44" s="466"/>
    </row>
    <row r="45" spans="1:6" x14ac:dyDescent="0.35">
      <c r="A45" s="80" t="s">
        <v>619</v>
      </c>
      <c r="B45" s="36" t="s">
        <v>611</v>
      </c>
      <c r="C45" s="434" t="s">
        <v>767</v>
      </c>
      <c r="D45" s="270">
        <v>2</v>
      </c>
      <c r="E45" s="469"/>
      <c r="F45" s="466"/>
    </row>
    <row r="46" spans="1:6" x14ac:dyDescent="0.35">
      <c r="A46" s="80"/>
      <c r="B46" s="51"/>
      <c r="C46" s="434"/>
      <c r="D46" s="269"/>
      <c r="E46" s="455"/>
      <c r="F46" s="466"/>
    </row>
    <row r="47" spans="1:6" ht="25" x14ac:dyDescent="0.35">
      <c r="A47" s="80" t="s">
        <v>620</v>
      </c>
      <c r="B47" s="36" t="s">
        <v>193</v>
      </c>
      <c r="C47" s="434" t="s">
        <v>767</v>
      </c>
      <c r="D47" s="270">
        <v>1</v>
      </c>
      <c r="E47" s="291"/>
      <c r="F47" s="466"/>
    </row>
    <row r="48" spans="1:6" x14ac:dyDescent="0.35">
      <c r="A48" s="80"/>
      <c r="B48" s="51"/>
      <c r="C48" s="435"/>
      <c r="D48" s="270"/>
      <c r="E48" s="291"/>
      <c r="F48" s="466"/>
    </row>
    <row r="49" spans="1:6" x14ac:dyDescent="0.35">
      <c r="A49" s="436"/>
      <c r="B49" s="51" t="s">
        <v>768</v>
      </c>
      <c r="C49" s="435"/>
      <c r="D49" s="437"/>
      <c r="E49" s="470"/>
      <c r="F49" s="471"/>
    </row>
    <row r="50" spans="1:6" x14ac:dyDescent="0.35">
      <c r="A50" s="436"/>
      <c r="B50" s="51"/>
      <c r="C50" s="435"/>
      <c r="D50" s="437"/>
      <c r="E50" s="470"/>
      <c r="F50" s="471"/>
    </row>
    <row r="51" spans="1:6" x14ac:dyDescent="0.35">
      <c r="A51" s="436"/>
      <c r="B51" s="438" t="s">
        <v>769</v>
      </c>
      <c r="C51" s="476"/>
      <c r="D51" s="439"/>
      <c r="E51" s="470"/>
      <c r="F51" s="471"/>
    </row>
    <row r="52" spans="1:6" x14ac:dyDescent="0.35">
      <c r="A52" s="436"/>
      <c r="B52" s="440"/>
      <c r="C52" s="476"/>
      <c r="D52" s="439"/>
      <c r="E52" s="470"/>
      <c r="F52" s="471"/>
    </row>
    <row r="53" spans="1:6" x14ac:dyDescent="0.35">
      <c r="A53" s="436" t="s">
        <v>621</v>
      </c>
      <c r="B53" s="440" t="s">
        <v>770</v>
      </c>
      <c r="C53" s="477" t="s">
        <v>771</v>
      </c>
      <c r="D53" s="439">
        <v>11.56</v>
      </c>
      <c r="E53" s="470"/>
      <c r="F53" s="471"/>
    </row>
    <row r="54" spans="1:6" x14ac:dyDescent="0.35">
      <c r="A54" s="436"/>
      <c r="B54" s="441" t="s">
        <v>772</v>
      </c>
      <c r="C54" s="477"/>
      <c r="D54" s="439"/>
      <c r="E54" s="470"/>
      <c r="F54" s="471"/>
    </row>
    <row r="55" spans="1:6" ht="25" x14ac:dyDescent="0.35">
      <c r="A55" s="436"/>
      <c r="B55" s="438" t="s">
        <v>773</v>
      </c>
      <c r="C55" s="477"/>
      <c r="D55" s="439"/>
      <c r="E55" s="470"/>
      <c r="F55" s="471"/>
    </row>
    <row r="56" spans="1:6" x14ac:dyDescent="0.35">
      <c r="A56" s="436"/>
      <c r="B56" s="440"/>
      <c r="C56" s="477"/>
      <c r="D56" s="439"/>
      <c r="E56" s="470"/>
      <c r="F56" s="471"/>
    </row>
    <row r="57" spans="1:6" ht="18" x14ac:dyDescent="0.35">
      <c r="A57" s="436" t="s">
        <v>774</v>
      </c>
      <c r="B57" s="440" t="s">
        <v>775</v>
      </c>
      <c r="C57" s="476" t="s">
        <v>776</v>
      </c>
      <c r="D57" s="439">
        <v>3.17</v>
      </c>
      <c r="E57" s="470"/>
      <c r="F57" s="471"/>
    </row>
    <row r="58" spans="1:6" x14ac:dyDescent="0.35">
      <c r="A58" s="436"/>
      <c r="B58" s="440"/>
      <c r="C58" s="476"/>
      <c r="D58" s="439"/>
      <c r="E58" s="470"/>
      <c r="F58" s="471"/>
    </row>
    <row r="59" spans="1:6" ht="18" x14ac:dyDescent="0.35">
      <c r="A59" s="436" t="s">
        <v>777</v>
      </c>
      <c r="B59" s="440" t="s">
        <v>778</v>
      </c>
      <c r="C59" s="476" t="s">
        <v>776</v>
      </c>
      <c r="D59" s="439">
        <v>1</v>
      </c>
      <c r="E59" s="470"/>
      <c r="F59" s="471"/>
    </row>
    <row r="60" spans="1:6" x14ac:dyDescent="0.35">
      <c r="A60" s="436"/>
      <c r="B60" s="440"/>
      <c r="C60" s="478"/>
      <c r="D60" s="439"/>
      <c r="E60" s="470"/>
      <c r="F60" s="471"/>
    </row>
    <row r="61" spans="1:6" x14ac:dyDescent="0.35">
      <c r="A61" s="436"/>
      <c r="B61" s="438" t="s">
        <v>779</v>
      </c>
      <c r="C61" s="477"/>
      <c r="D61" s="439"/>
      <c r="E61" s="470"/>
      <c r="F61" s="471"/>
    </row>
    <row r="62" spans="1:6" x14ac:dyDescent="0.35">
      <c r="A62" s="436"/>
      <c r="B62" s="438"/>
      <c r="C62" s="477"/>
      <c r="D62" s="439"/>
      <c r="E62" s="470"/>
      <c r="F62" s="471"/>
    </row>
    <row r="63" spans="1:6" x14ac:dyDescent="0.35">
      <c r="A63" s="436" t="s">
        <v>780</v>
      </c>
      <c r="B63" s="440" t="s">
        <v>781</v>
      </c>
      <c r="C63" s="476" t="s">
        <v>782</v>
      </c>
      <c r="D63" s="439">
        <v>5.28</v>
      </c>
      <c r="E63" s="470"/>
      <c r="F63" s="471"/>
    </row>
    <row r="64" spans="1:6" x14ac:dyDescent="0.35">
      <c r="A64" s="436"/>
      <c r="B64" s="438"/>
      <c r="C64" s="477"/>
      <c r="D64" s="439"/>
      <c r="E64" s="470"/>
      <c r="F64" s="471"/>
    </row>
    <row r="65" spans="1:6" x14ac:dyDescent="0.35">
      <c r="A65" s="436" t="s">
        <v>783</v>
      </c>
      <c r="B65" s="440" t="s">
        <v>784</v>
      </c>
      <c r="C65" s="476" t="s">
        <v>782</v>
      </c>
      <c r="D65" s="439">
        <v>11.6</v>
      </c>
      <c r="E65" s="470"/>
      <c r="F65" s="471"/>
    </row>
    <row r="66" spans="1:6" x14ac:dyDescent="0.35">
      <c r="A66" s="436"/>
      <c r="B66" s="438"/>
      <c r="C66" s="477"/>
      <c r="D66" s="439"/>
      <c r="E66" s="470"/>
      <c r="F66" s="471"/>
    </row>
    <row r="67" spans="1:6" x14ac:dyDescent="0.35">
      <c r="A67" s="436" t="s">
        <v>785</v>
      </c>
      <c r="B67" s="440" t="s">
        <v>784</v>
      </c>
      <c r="C67" s="476" t="s">
        <v>782</v>
      </c>
      <c r="D67" s="439">
        <v>11.6</v>
      </c>
      <c r="E67" s="470"/>
      <c r="F67" s="471"/>
    </row>
    <row r="68" spans="1:6" x14ac:dyDescent="0.35">
      <c r="A68" s="436"/>
      <c r="B68" s="438"/>
      <c r="C68" s="477"/>
      <c r="D68" s="439"/>
      <c r="E68" s="470"/>
      <c r="F68" s="471"/>
    </row>
    <row r="69" spans="1:6" x14ac:dyDescent="0.35">
      <c r="A69" s="436"/>
      <c r="B69" s="438" t="s">
        <v>786</v>
      </c>
      <c r="C69" s="477"/>
      <c r="D69" s="439"/>
      <c r="E69" s="470"/>
      <c r="F69" s="471"/>
    </row>
    <row r="70" spans="1:6" x14ac:dyDescent="0.35">
      <c r="A70" s="436"/>
      <c r="B70" s="438"/>
      <c r="C70" s="477"/>
      <c r="D70" s="439"/>
      <c r="E70" s="470"/>
      <c r="F70" s="471"/>
    </row>
    <row r="71" spans="1:6" ht="25" x14ac:dyDescent="0.35">
      <c r="A71" s="436" t="s">
        <v>787</v>
      </c>
      <c r="B71" s="440" t="s">
        <v>788</v>
      </c>
      <c r="C71" s="476" t="s">
        <v>776</v>
      </c>
      <c r="D71" s="439">
        <v>3.17</v>
      </c>
      <c r="E71" s="470"/>
      <c r="F71" s="471"/>
    </row>
    <row r="72" spans="1:6" x14ac:dyDescent="0.35">
      <c r="A72" s="436"/>
      <c r="B72" s="440"/>
      <c r="C72" s="476"/>
      <c r="D72" s="439"/>
      <c r="E72" s="470"/>
      <c r="F72" s="471"/>
    </row>
    <row r="73" spans="1:6" ht="18" x14ac:dyDescent="0.35">
      <c r="A73" s="436" t="s">
        <v>789</v>
      </c>
      <c r="B73" s="440" t="s">
        <v>790</v>
      </c>
      <c r="C73" s="476" t="s">
        <v>776</v>
      </c>
      <c r="D73" s="439">
        <v>1</v>
      </c>
      <c r="E73" s="470"/>
      <c r="F73" s="471"/>
    </row>
    <row r="74" spans="1:6" x14ac:dyDescent="0.35">
      <c r="A74" s="436"/>
      <c r="B74" s="440"/>
      <c r="C74" s="476"/>
      <c r="D74" s="439"/>
      <c r="E74" s="470"/>
      <c r="F74" s="471"/>
    </row>
    <row r="75" spans="1:6" x14ac:dyDescent="0.35">
      <c r="A75" s="436"/>
      <c r="B75" s="442" t="s">
        <v>791</v>
      </c>
      <c r="C75" s="479"/>
      <c r="D75" s="439"/>
      <c r="E75" s="470"/>
      <c r="F75" s="471"/>
    </row>
    <row r="76" spans="1:6" x14ac:dyDescent="0.35">
      <c r="A76" s="436"/>
      <c r="B76" s="441"/>
      <c r="C76" s="476"/>
      <c r="D76" s="439"/>
      <c r="E76" s="470"/>
      <c r="F76" s="471"/>
    </row>
    <row r="77" spans="1:6" x14ac:dyDescent="0.35">
      <c r="A77" s="436"/>
      <c r="B77" s="443" t="s">
        <v>792</v>
      </c>
      <c r="C77" s="479"/>
      <c r="D77" s="439"/>
      <c r="E77" s="470"/>
      <c r="F77" s="471"/>
    </row>
    <row r="78" spans="1:6" x14ac:dyDescent="0.35">
      <c r="A78" s="436"/>
      <c r="B78" s="440"/>
      <c r="C78" s="476"/>
      <c r="D78" s="439"/>
      <c r="E78" s="470"/>
      <c r="F78" s="471"/>
    </row>
    <row r="79" spans="1:6" ht="18" x14ac:dyDescent="0.35">
      <c r="A79" s="436" t="s">
        <v>793</v>
      </c>
      <c r="B79" s="444" t="s">
        <v>794</v>
      </c>
      <c r="C79" s="476" t="s">
        <v>776</v>
      </c>
      <c r="D79" s="439">
        <v>1.1000000000000001</v>
      </c>
      <c r="E79" s="470"/>
      <c r="F79" s="471"/>
    </row>
    <row r="80" spans="1:6" x14ac:dyDescent="0.35">
      <c r="A80" s="436"/>
      <c r="B80" s="440"/>
      <c r="C80" s="476"/>
      <c r="D80" s="439"/>
      <c r="E80" s="470"/>
      <c r="F80" s="471"/>
    </row>
    <row r="81" spans="1:6" x14ac:dyDescent="0.35">
      <c r="A81" s="436"/>
      <c r="B81" s="438" t="s">
        <v>795</v>
      </c>
      <c r="C81" s="476"/>
      <c r="D81" s="439"/>
      <c r="E81" s="470"/>
      <c r="F81" s="471"/>
    </row>
    <row r="82" spans="1:6" x14ac:dyDescent="0.35">
      <c r="A82" s="436"/>
      <c r="B82" s="440"/>
      <c r="C82" s="476"/>
      <c r="D82" s="439"/>
      <c r="E82" s="470"/>
      <c r="F82" s="471"/>
    </row>
    <row r="83" spans="1:6" ht="18" x14ac:dyDescent="0.35">
      <c r="A83" s="436" t="s">
        <v>796</v>
      </c>
      <c r="B83" s="444" t="s">
        <v>797</v>
      </c>
      <c r="C83" s="476" t="s">
        <v>776</v>
      </c>
      <c r="D83" s="439">
        <v>2.0499999999999998</v>
      </c>
      <c r="E83" s="470"/>
      <c r="F83" s="471"/>
    </row>
    <row r="84" spans="1:6" x14ac:dyDescent="0.35">
      <c r="A84" s="436"/>
      <c r="B84" s="440"/>
      <c r="C84" s="476"/>
      <c r="D84" s="439"/>
      <c r="E84" s="470"/>
      <c r="F84" s="471"/>
    </row>
    <row r="85" spans="1:6" x14ac:dyDescent="0.35">
      <c r="A85" s="436"/>
      <c r="B85" s="440"/>
      <c r="C85" s="476"/>
      <c r="D85" s="439"/>
      <c r="E85" s="470"/>
      <c r="F85" s="471"/>
    </row>
    <row r="86" spans="1:6" x14ac:dyDescent="0.35">
      <c r="A86" s="436"/>
      <c r="B86" s="441" t="s">
        <v>798</v>
      </c>
      <c r="C86" s="476"/>
      <c r="D86" s="439"/>
      <c r="E86" s="470"/>
      <c r="F86" s="471"/>
    </row>
    <row r="87" spans="1:6" x14ac:dyDescent="0.35">
      <c r="A87" s="436"/>
      <c r="B87" s="438" t="s">
        <v>799</v>
      </c>
      <c r="C87" s="476"/>
      <c r="D87" s="439"/>
      <c r="E87" s="470"/>
      <c r="F87" s="471"/>
    </row>
    <row r="88" spans="1:6" x14ac:dyDescent="0.35">
      <c r="A88" s="436"/>
      <c r="B88" s="440"/>
      <c r="C88" s="476"/>
      <c r="D88" s="439"/>
      <c r="E88" s="470"/>
      <c r="F88" s="471"/>
    </row>
    <row r="89" spans="1:6" x14ac:dyDescent="0.35">
      <c r="A89" s="436"/>
      <c r="B89" s="445" t="s">
        <v>800</v>
      </c>
      <c r="C89" s="476"/>
      <c r="D89" s="439"/>
      <c r="E89" s="470"/>
      <c r="F89" s="471"/>
    </row>
    <row r="90" spans="1:6" x14ac:dyDescent="0.35">
      <c r="A90" s="436"/>
      <c r="B90" s="440"/>
      <c r="C90" s="476"/>
      <c r="D90" s="439"/>
      <c r="E90" s="470"/>
      <c r="F90" s="471"/>
    </row>
    <row r="91" spans="1:6" x14ac:dyDescent="0.35">
      <c r="A91" s="436" t="s">
        <v>801</v>
      </c>
      <c r="B91" s="448" t="s">
        <v>802</v>
      </c>
      <c r="C91" s="476" t="s">
        <v>803</v>
      </c>
      <c r="D91" s="439">
        <v>17.510000000000002</v>
      </c>
      <c r="E91" s="470"/>
      <c r="F91" s="471"/>
    </row>
    <row r="92" spans="1:6" x14ac:dyDescent="0.35">
      <c r="A92" s="436"/>
      <c r="B92" s="440"/>
      <c r="C92" s="476"/>
      <c r="D92" s="439"/>
      <c r="E92" s="470"/>
      <c r="F92" s="471"/>
    </row>
    <row r="93" spans="1:6" x14ac:dyDescent="0.35">
      <c r="A93" s="436"/>
      <c r="B93" s="438" t="s">
        <v>804</v>
      </c>
      <c r="C93" s="476"/>
      <c r="D93" s="439"/>
      <c r="E93" s="470"/>
      <c r="F93" s="471"/>
    </row>
    <row r="94" spans="1:6" x14ac:dyDescent="0.35">
      <c r="A94" s="436"/>
      <c r="B94" s="440"/>
      <c r="C94" s="476"/>
      <c r="D94" s="439"/>
      <c r="E94" s="470"/>
      <c r="F94" s="471"/>
    </row>
    <row r="95" spans="1:6" x14ac:dyDescent="0.35">
      <c r="A95" s="436"/>
      <c r="B95" s="438" t="s">
        <v>805</v>
      </c>
      <c r="C95" s="476"/>
      <c r="D95" s="439"/>
      <c r="E95" s="470"/>
      <c r="F95" s="471"/>
    </row>
    <row r="96" spans="1:6" x14ac:dyDescent="0.35">
      <c r="A96" s="436"/>
      <c r="B96" s="440"/>
      <c r="C96" s="476"/>
      <c r="D96" s="439"/>
      <c r="E96" s="470"/>
      <c r="F96" s="471"/>
    </row>
    <row r="97" spans="1:6" x14ac:dyDescent="0.35">
      <c r="A97" s="436" t="s">
        <v>806</v>
      </c>
      <c r="B97" s="440" t="s">
        <v>807</v>
      </c>
      <c r="C97" s="476" t="s">
        <v>808</v>
      </c>
      <c r="D97" s="439">
        <v>0.16</v>
      </c>
      <c r="E97" s="470"/>
      <c r="F97" s="471"/>
    </row>
    <row r="98" spans="1:6" x14ac:dyDescent="0.35">
      <c r="A98" s="436"/>
      <c r="B98" s="448"/>
      <c r="C98" s="477"/>
      <c r="D98" s="439"/>
      <c r="E98" s="470"/>
      <c r="F98" s="471"/>
    </row>
    <row r="99" spans="1:6" x14ac:dyDescent="0.35">
      <c r="A99" s="436"/>
      <c r="B99" s="448"/>
      <c r="C99" s="476"/>
      <c r="D99" s="439"/>
      <c r="E99" s="470"/>
      <c r="F99" s="471"/>
    </row>
    <row r="100" spans="1:6" x14ac:dyDescent="0.35">
      <c r="A100" s="436"/>
      <c r="B100" s="446" t="s">
        <v>809</v>
      </c>
      <c r="C100" s="479"/>
      <c r="D100" s="439"/>
      <c r="E100" s="470"/>
      <c r="F100" s="471"/>
    </row>
    <row r="101" spans="1:6" x14ac:dyDescent="0.35">
      <c r="A101" s="436"/>
      <c r="B101" s="447"/>
      <c r="C101" s="479"/>
      <c r="D101" s="439"/>
      <c r="E101" s="470"/>
      <c r="F101" s="471"/>
    </row>
    <row r="102" spans="1:6" ht="25" x14ac:dyDescent="0.35">
      <c r="A102" s="436" t="s">
        <v>810</v>
      </c>
      <c r="B102" s="440" t="s">
        <v>811</v>
      </c>
      <c r="C102" s="476" t="s">
        <v>782</v>
      </c>
      <c r="D102" s="439">
        <v>21</v>
      </c>
      <c r="E102" s="470"/>
      <c r="F102" s="471"/>
    </row>
    <row r="103" spans="1:6" x14ac:dyDescent="0.35">
      <c r="A103" s="436"/>
      <c r="B103" s="440"/>
      <c r="C103" s="476"/>
      <c r="D103" s="439"/>
      <c r="E103" s="470"/>
      <c r="F103" s="471"/>
    </row>
    <row r="104" spans="1:6" ht="25" x14ac:dyDescent="0.35">
      <c r="A104" s="436" t="s">
        <v>812</v>
      </c>
      <c r="B104" s="448" t="s">
        <v>813</v>
      </c>
      <c r="C104" s="476" t="s">
        <v>201</v>
      </c>
      <c r="D104" s="439">
        <v>10</v>
      </c>
      <c r="E104" s="470"/>
      <c r="F104" s="471"/>
    </row>
    <row r="105" spans="1:6" x14ac:dyDescent="0.35">
      <c r="A105" s="436"/>
      <c r="B105" s="441"/>
      <c r="C105" s="476"/>
      <c r="D105" s="439"/>
      <c r="E105" s="470"/>
      <c r="F105" s="471"/>
    </row>
    <row r="106" spans="1:6" x14ac:dyDescent="0.35">
      <c r="A106" s="436"/>
      <c r="B106" s="442" t="s">
        <v>814</v>
      </c>
      <c r="C106" s="479"/>
      <c r="D106" s="439"/>
      <c r="E106" s="470"/>
      <c r="F106" s="471"/>
    </row>
    <row r="107" spans="1:6" ht="25" x14ac:dyDescent="0.35">
      <c r="A107" s="436" t="s">
        <v>815</v>
      </c>
      <c r="B107" s="447" t="s">
        <v>816</v>
      </c>
      <c r="C107" s="480" t="s">
        <v>782</v>
      </c>
      <c r="D107" s="439">
        <v>41.64</v>
      </c>
      <c r="E107" s="470"/>
      <c r="F107" s="471"/>
    </row>
    <row r="108" spans="1:6" x14ac:dyDescent="0.35">
      <c r="A108" s="436"/>
      <c r="B108" s="447"/>
      <c r="C108" s="479"/>
      <c r="D108" s="439"/>
      <c r="E108" s="470"/>
      <c r="F108" s="471"/>
    </row>
    <row r="109" spans="1:6" ht="25" x14ac:dyDescent="0.35">
      <c r="A109" s="436" t="s">
        <v>817</v>
      </c>
      <c r="B109" s="447" t="s">
        <v>818</v>
      </c>
      <c r="C109" s="480" t="s">
        <v>782</v>
      </c>
      <c r="D109" s="439">
        <v>41.64</v>
      </c>
      <c r="E109" s="470"/>
      <c r="F109" s="471"/>
    </row>
    <row r="110" spans="1:6" x14ac:dyDescent="0.35">
      <c r="A110" s="436"/>
      <c r="B110" s="442"/>
      <c r="C110" s="480"/>
      <c r="D110" s="439"/>
      <c r="E110" s="470"/>
      <c r="F110" s="471"/>
    </row>
    <row r="111" spans="1:6" ht="25" x14ac:dyDescent="0.35">
      <c r="A111" s="50" t="s">
        <v>819</v>
      </c>
      <c r="B111" s="447" t="s">
        <v>820</v>
      </c>
      <c r="C111" s="480" t="s">
        <v>782</v>
      </c>
      <c r="D111" s="439">
        <v>41.6</v>
      </c>
      <c r="E111" s="470"/>
      <c r="F111" s="471"/>
    </row>
    <row r="112" spans="1:6" x14ac:dyDescent="0.35">
      <c r="A112" s="50"/>
      <c r="B112" s="440"/>
      <c r="C112" s="480"/>
      <c r="D112" s="439"/>
      <c r="E112" s="470"/>
      <c r="F112" s="471"/>
    </row>
    <row r="113" spans="1:6" ht="25" x14ac:dyDescent="0.35">
      <c r="A113" s="50" t="s">
        <v>821</v>
      </c>
      <c r="B113" s="447" t="s">
        <v>822</v>
      </c>
      <c r="C113" s="480" t="s">
        <v>782</v>
      </c>
      <c r="D113" s="439">
        <v>35.6</v>
      </c>
      <c r="E113" s="470"/>
      <c r="F113" s="471"/>
    </row>
    <row r="114" spans="1:6" x14ac:dyDescent="0.35">
      <c r="A114" s="50"/>
      <c r="B114" s="447"/>
      <c r="C114" s="480"/>
      <c r="D114" s="439"/>
      <c r="E114" s="470"/>
      <c r="F114" s="471"/>
    </row>
    <row r="115" spans="1:6" x14ac:dyDescent="0.35">
      <c r="A115" s="449"/>
      <c r="B115" s="447" t="s">
        <v>823</v>
      </c>
      <c r="C115" s="480"/>
      <c r="D115" s="439"/>
      <c r="E115" s="470"/>
      <c r="F115" s="471"/>
    </row>
    <row r="116" spans="1:6" x14ac:dyDescent="0.35">
      <c r="A116" s="450"/>
      <c r="B116" s="441"/>
      <c r="C116" s="477"/>
      <c r="D116" s="451"/>
      <c r="E116" s="472"/>
      <c r="F116" s="471"/>
    </row>
    <row r="117" spans="1:6" x14ac:dyDescent="0.35">
      <c r="A117" s="450"/>
      <c r="B117" s="438" t="s">
        <v>824</v>
      </c>
      <c r="C117" s="476"/>
      <c r="D117" s="451"/>
      <c r="E117" s="472"/>
      <c r="F117" s="471"/>
    </row>
    <row r="118" spans="1:6" x14ac:dyDescent="0.35">
      <c r="A118" s="450"/>
      <c r="B118" s="438"/>
      <c r="C118" s="476"/>
      <c r="D118" s="451"/>
      <c r="E118" s="472"/>
      <c r="F118" s="471"/>
    </row>
    <row r="119" spans="1:6" ht="27" x14ac:dyDescent="0.35">
      <c r="A119" s="450" t="s">
        <v>825</v>
      </c>
      <c r="B119" s="440" t="s">
        <v>826</v>
      </c>
      <c r="C119" s="476" t="s">
        <v>782</v>
      </c>
      <c r="D119" s="451">
        <v>19.46</v>
      </c>
      <c r="E119" s="472"/>
      <c r="F119" s="471"/>
    </row>
    <row r="120" spans="1:6" x14ac:dyDescent="0.35">
      <c r="A120" s="450"/>
      <c r="B120" s="440"/>
      <c r="C120" s="476"/>
      <c r="D120" s="451"/>
      <c r="E120" s="472"/>
      <c r="F120" s="471"/>
    </row>
    <row r="121" spans="1:6" x14ac:dyDescent="0.35">
      <c r="A121" s="450"/>
      <c r="B121" s="438" t="s">
        <v>827</v>
      </c>
      <c r="C121" s="476"/>
      <c r="D121" s="451"/>
      <c r="E121" s="472"/>
      <c r="F121" s="471"/>
    </row>
    <row r="122" spans="1:6" x14ac:dyDescent="0.35">
      <c r="A122" s="450"/>
      <c r="B122" s="441"/>
      <c r="C122" s="481"/>
      <c r="D122" s="451"/>
      <c r="E122" s="472"/>
      <c r="F122" s="471"/>
    </row>
    <row r="123" spans="1:6" ht="37.5" x14ac:dyDescent="0.35">
      <c r="A123" s="450" t="s">
        <v>828</v>
      </c>
      <c r="B123" s="440" t="s">
        <v>829</v>
      </c>
      <c r="C123" s="476" t="s">
        <v>782</v>
      </c>
      <c r="D123" s="451">
        <v>3.24</v>
      </c>
      <c r="E123" s="472"/>
      <c r="F123" s="471"/>
    </row>
    <row r="124" spans="1:6" x14ac:dyDescent="0.35">
      <c r="A124" s="450"/>
      <c r="B124" s="440"/>
      <c r="C124" s="476"/>
      <c r="D124" s="451"/>
      <c r="E124" s="472"/>
      <c r="F124" s="471"/>
    </row>
    <row r="125" spans="1:6" x14ac:dyDescent="0.35">
      <c r="A125" s="450"/>
      <c r="B125" s="440"/>
      <c r="C125" s="477"/>
      <c r="D125" s="451"/>
      <c r="E125" s="472"/>
      <c r="F125" s="471"/>
    </row>
    <row r="126" spans="1:6" x14ac:dyDescent="0.35">
      <c r="A126" s="450"/>
      <c r="B126" s="446" t="s">
        <v>830</v>
      </c>
      <c r="C126" s="480"/>
      <c r="D126" s="451"/>
      <c r="E126" s="472"/>
      <c r="F126" s="471"/>
    </row>
    <row r="127" spans="1:6" x14ac:dyDescent="0.35">
      <c r="A127" s="450"/>
      <c r="B127" s="446"/>
      <c r="C127" s="480"/>
      <c r="D127" s="451"/>
      <c r="E127" s="472"/>
      <c r="F127" s="471"/>
    </row>
    <row r="128" spans="1:6" x14ac:dyDescent="0.35">
      <c r="A128" s="450"/>
      <c r="B128" s="484" t="s">
        <v>831</v>
      </c>
      <c r="C128" s="478"/>
      <c r="D128" s="451"/>
      <c r="E128" s="472"/>
      <c r="F128" s="471"/>
    </row>
    <row r="129" spans="1:6" x14ac:dyDescent="0.35">
      <c r="A129" s="450"/>
      <c r="B129" s="484"/>
      <c r="C129" s="478"/>
      <c r="D129" s="451"/>
      <c r="E129" s="472"/>
      <c r="F129" s="471"/>
    </row>
    <row r="130" spans="1:6" ht="87.5" x14ac:dyDescent="0.35">
      <c r="A130" s="450" t="s">
        <v>832</v>
      </c>
      <c r="B130" s="448" t="s">
        <v>833</v>
      </c>
      <c r="C130" s="478" t="s">
        <v>767</v>
      </c>
      <c r="D130" s="451">
        <v>1</v>
      </c>
      <c r="E130" s="472"/>
      <c r="F130" s="471"/>
    </row>
    <row r="131" spans="1:6" x14ac:dyDescent="0.35">
      <c r="A131" s="450"/>
      <c r="B131" s="484"/>
      <c r="C131" s="478"/>
      <c r="D131" s="451"/>
      <c r="E131" s="472"/>
      <c r="F131" s="471"/>
    </row>
    <row r="132" spans="1:6" x14ac:dyDescent="0.35">
      <c r="A132" s="450"/>
      <c r="B132" s="485" t="s">
        <v>834</v>
      </c>
      <c r="C132" s="478"/>
      <c r="D132" s="451"/>
      <c r="E132" s="472"/>
      <c r="F132" s="471"/>
    </row>
    <row r="133" spans="1:6" x14ac:dyDescent="0.35">
      <c r="A133" s="450"/>
      <c r="B133" s="486"/>
      <c r="C133" s="477"/>
      <c r="D133" s="451"/>
      <c r="E133" s="472"/>
      <c r="F133" s="471"/>
    </row>
    <row r="134" spans="1:6" ht="162.5" x14ac:dyDescent="0.35">
      <c r="A134" s="452" t="s">
        <v>835</v>
      </c>
      <c r="B134" s="453" t="s">
        <v>836</v>
      </c>
      <c r="C134" s="482" t="s">
        <v>767</v>
      </c>
      <c r="D134" s="454">
        <v>2</v>
      </c>
      <c r="E134" s="473"/>
      <c r="F134" s="471"/>
    </row>
    <row r="135" spans="1:6" x14ac:dyDescent="0.35">
      <c r="A135" s="523" t="s">
        <v>171</v>
      </c>
      <c r="B135" s="524"/>
      <c r="C135" s="524"/>
      <c r="D135" s="524"/>
      <c r="E135" s="525"/>
      <c r="F135" s="474"/>
    </row>
  </sheetData>
  <customSheetViews>
    <customSheetView guid="{6095820A-386C-48CA-BFD0-B15E6CC7085B}" showPageBreaks="1" view="pageBreakPreview"/>
  </customSheetViews>
  <mergeCells count="1">
    <mergeCell ref="A135:E135"/>
  </mergeCells>
  <pageMargins left="0.70866141732283505" right="0.39370078740157499" top="0.55118110236220497" bottom="0.511811023622047" header="0.31496062992126" footer="0.31496062992126"/>
  <pageSetup paperSize="9" scale="34" orientation="portrait" r:id="rId1"/>
  <headerFooter alignWithMargins="0">
    <oddFooter>&amp;CPage &amp;P of &amp;N&amp;RBill No. 2.1</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E28"/>
  <sheetViews>
    <sheetView view="pageBreakPreview" zoomScaleNormal="100" zoomScaleSheetLayoutView="100" workbookViewId="0">
      <selection activeCell="G1" sqref="G1:G1048576"/>
    </sheetView>
  </sheetViews>
  <sheetFormatPr defaultColWidth="9.26953125" defaultRowHeight="12.5" x14ac:dyDescent="0.35"/>
  <cols>
    <col min="1" max="1" width="7.81640625" style="68" customWidth="1"/>
    <col min="2" max="2" width="42.81640625" style="68" bestFit="1" customWidth="1"/>
    <col min="3" max="3" width="4.453125" style="68" bestFit="1" customWidth="1"/>
    <col min="4" max="4" width="9" style="85" bestFit="1" customWidth="1"/>
    <col min="5" max="5" width="8.1796875" style="90" bestFit="1" customWidth="1"/>
    <col min="6" max="16384" width="9.26953125" style="68"/>
  </cols>
  <sheetData>
    <row r="1" spans="1:5" s="46" customFormat="1" ht="13" thickBot="1" x14ac:dyDescent="0.4">
      <c r="A1" s="42"/>
      <c r="B1" s="43" t="s">
        <v>196</v>
      </c>
      <c r="C1" s="72"/>
      <c r="D1" s="73"/>
      <c r="E1" s="74"/>
    </row>
    <row r="2" spans="1:5" x14ac:dyDescent="0.35">
      <c r="A2" s="75" t="s">
        <v>632</v>
      </c>
      <c r="B2" s="76" t="s">
        <v>144</v>
      </c>
      <c r="C2" s="76" t="s">
        <v>763</v>
      </c>
      <c r="D2" s="229" t="s">
        <v>760</v>
      </c>
      <c r="E2" s="228" t="s">
        <v>762</v>
      </c>
    </row>
    <row r="3" spans="1:5" x14ac:dyDescent="0.35">
      <c r="A3" s="56"/>
      <c r="B3" s="77"/>
      <c r="C3" s="60"/>
      <c r="D3" s="78"/>
      <c r="E3" s="79"/>
    </row>
    <row r="4" spans="1:5" ht="25" x14ac:dyDescent="0.35">
      <c r="A4" s="80" t="s">
        <v>197</v>
      </c>
      <c r="B4" s="36" t="s">
        <v>598</v>
      </c>
      <c r="C4" s="81" t="s">
        <v>236</v>
      </c>
      <c r="D4" s="82">
        <v>3000</v>
      </c>
      <c r="E4" s="83"/>
    </row>
    <row r="5" spans="1:5" x14ac:dyDescent="0.35">
      <c r="A5" s="50"/>
      <c r="B5" s="57"/>
      <c r="C5" s="84"/>
      <c r="D5" s="82"/>
      <c r="E5" s="83"/>
    </row>
    <row r="6" spans="1:5" x14ac:dyDescent="0.35">
      <c r="A6" s="50" t="s">
        <v>579</v>
      </c>
      <c r="B6" s="36" t="s">
        <v>592</v>
      </c>
      <c r="C6" s="84" t="s">
        <v>236</v>
      </c>
      <c r="D6" s="82">
        <v>1200</v>
      </c>
      <c r="E6" s="83"/>
    </row>
    <row r="7" spans="1:5" x14ac:dyDescent="0.35">
      <c r="A7" s="50"/>
      <c r="B7" s="36"/>
      <c r="C7" s="84"/>
      <c r="D7" s="82"/>
      <c r="E7" s="83"/>
    </row>
    <row r="8" spans="1:5" x14ac:dyDescent="0.35">
      <c r="A8" s="50" t="s">
        <v>580</v>
      </c>
      <c r="B8" s="36" t="s">
        <v>593</v>
      </c>
      <c r="C8" s="84" t="s">
        <v>236</v>
      </c>
      <c r="D8" s="85">
        <v>1500</v>
      </c>
      <c r="E8" s="83"/>
    </row>
    <row r="9" spans="1:5" x14ac:dyDescent="0.35">
      <c r="A9" s="50"/>
      <c r="B9" s="36"/>
      <c r="C9" s="84"/>
      <c r="D9" s="82"/>
      <c r="E9" s="83"/>
    </row>
    <row r="10" spans="1:5" x14ac:dyDescent="0.35">
      <c r="A10" s="50" t="s">
        <v>581</v>
      </c>
      <c r="B10" s="36" t="s">
        <v>594</v>
      </c>
      <c r="C10" s="84" t="s">
        <v>236</v>
      </c>
      <c r="D10" s="82">
        <v>300</v>
      </c>
      <c r="E10" s="83"/>
    </row>
    <row r="11" spans="1:5" x14ac:dyDescent="0.35">
      <c r="A11" s="50"/>
      <c r="B11" s="36"/>
      <c r="C11" s="84"/>
      <c r="D11" s="82"/>
      <c r="E11" s="83"/>
    </row>
    <row r="12" spans="1:5" x14ac:dyDescent="0.35">
      <c r="A12" s="50" t="s">
        <v>582</v>
      </c>
      <c r="B12" s="36" t="s">
        <v>590</v>
      </c>
      <c r="C12" s="84" t="s">
        <v>236</v>
      </c>
      <c r="D12" s="82">
        <v>3000</v>
      </c>
      <c r="E12" s="83"/>
    </row>
    <row r="13" spans="1:5" x14ac:dyDescent="0.35">
      <c r="A13" s="50"/>
      <c r="B13" s="36"/>
      <c r="C13" s="84"/>
      <c r="D13" s="82"/>
      <c r="E13" s="83"/>
    </row>
    <row r="14" spans="1:5" x14ac:dyDescent="0.35">
      <c r="A14" s="50" t="s">
        <v>583</v>
      </c>
      <c r="B14" s="36" t="s">
        <v>591</v>
      </c>
      <c r="C14" s="84" t="s">
        <v>236</v>
      </c>
      <c r="D14" s="82">
        <v>3000</v>
      </c>
      <c r="E14" s="83"/>
    </row>
    <row r="15" spans="1:5" x14ac:dyDescent="0.35">
      <c r="A15" s="50"/>
      <c r="B15" s="36"/>
      <c r="C15" s="84"/>
      <c r="D15" s="82"/>
      <c r="E15" s="83"/>
    </row>
    <row r="16" spans="1:5" x14ac:dyDescent="0.35">
      <c r="A16" s="50" t="s">
        <v>584</v>
      </c>
      <c r="B16" s="36" t="s">
        <v>600</v>
      </c>
      <c r="C16" s="84" t="s">
        <v>236</v>
      </c>
      <c r="D16" s="82">
        <v>3000</v>
      </c>
      <c r="E16" s="83"/>
    </row>
    <row r="17" spans="1:5" x14ac:dyDescent="0.35">
      <c r="A17" s="50"/>
      <c r="B17" s="36"/>
      <c r="C17" s="84"/>
      <c r="D17" s="82"/>
      <c r="E17" s="83"/>
    </row>
    <row r="18" spans="1:5" x14ac:dyDescent="0.35">
      <c r="A18" s="50" t="s">
        <v>585</v>
      </c>
      <c r="B18" s="36" t="s">
        <v>595</v>
      </c>
      <c r="C18" s="84" t="s">
        <v>236</v>
      </c>
      <c r="D18" s="82">
        <v>3000</v>
      </c>
      <c r="E18" s="83"/>
    </row>
    <row r="19" spans="1:5" x14ac:dyDescent="0.35">
      <c r="A19" s="50"/>
      <c r="B19" s="36"/>
      <c r="C19" s="84"/>
      <c r="D19" s="82"/>
      <c r="E19" s="83"/>
    </row>
    <row r="20" spans="1:5" x14ac:dyDescent="0.35">
      <c r="A20" s="50" t="s">
        <v>586</v>
      </c>
      <c r="B20" s="36" t="s">
        <v>596</v>
      </c>
      <c r="C20" s="84" t="s">
        <v>236</v>
      </c>
      <c r="D20" s="82">
        <v>6000</v>
      </c>
      <c r="E20" s="83"/>
    </row>
    <row r="21" spans="1:5" x14ac:dyDescent="0.35">
      <c r="A21" s="50"/>
      <c r="B21" s="36"/>
      <c r="C21" s="84"/>
      <c r="D21" s="82"/>
      <c r="E21" s="83"/>
    </row>
    <row r="22" spans="1:5" x14ac:dyDescent="0.35">
      <c r="A22" s="50" t="s">
        <v>587</v>
      </c>
      <c r="B22" s="36" t="s">
        <v>601</v>
      </c>
      <c r="C22" s="84" t="s">
        <v>236</v>
      </c>
      <c r="D22" s="82">
        <v>6000</v>
      </c>
      <c r="E22" s="83"/>
    </row>
    <row r="23" spans="1:5" x14ac:dyDescent="0.35">
      <c r="A23" s="50"/>
      <c r="B23" s="36"/>
      <c r="C23" s="84"/>
      <c r="D23" s="82"/>
      <c r="E23" s="83"/>
    </row>
    <row r="24" spans="1:5" x14ac:dyDescent="0.35">
      <c r="A24" s="50" t="s">
        <v>588</v>
      </c>
      <c r="B24" s="36" t="s">
        <v>597</v>
      </c>
      <c r="C24" s="84" t="s">
        <v>236</v>
      </c>
      <c r="D24" s="82">
        <v>3000</v>
      </c>
      <c r="E24" s="83"/>
    </row>
    <row r="25" spans="1:5" x14ac:dyDescent="0.35">
      <c r="A25" s="50"/>
      <c r="B25" s="36"/>
      <c r="C25" s="84"/>
      <c r="D25" s="82"/>
      <c r="E25" s="83"/>
    </row>
    <row r="26" spans="1:5" x14ac:dyDescent="0.35">
      <c r="A26" s="50" t="s">
        <v>589</v>
      </c>
      <c r="B26" s="36" t="s">
        <v>599</v>
      </c>
      <c r="C26" s="84" t="s">
        <v>236</v>
      </c>
      <c r="D26" s="82">
        <v>3000</v>
      </c>
      <c r="E26" s="83"/>
    </row>
    <row r="27" spans="1:5" x14ac:dyDescent="0.35">
      <c r="A27" s="50"/>
      <c r="B27" s="36"/>
      <c r="C27" s="84"/>
      <c r="D27" s="82"/>
      <c r="E27" s="83"/>
    </row>
    <row r="28" spans="1:5" s="88" customFormat="1" ht="13" thickBot="1" x14ac:dyDescent="0.4">
      <c r="A28" s="526" t="s">
        <v>195</v>
      </c>
      <c r="B28" s="527"/>
      <c r="C28" s="527"/>
      <c r="D28" s="86"/>
      <c r="E28" s="87"/>
    </row>
  </sheetData>
  <customSheetViews>
    <customSheetView guid="{6095820A-386C-48CA-BFD0-B15E6CC7085B}" showPageBreaks="1" view="pageBreakPreview"/>
  </customSheetViews>
  <mergeCells count="1">
    <mergeCell ref="A28:C28"/>
  </mergeCells>
  <pageMargins left="0.70866141732283505" right="0.39370078740157499" top="0.47244094488188998" bottom="0.511811023622047" header="0.31496062992126" footer="0.31496062992126"/>
  <pageSetup paperSize="9" scale="69" fitToHeight="0" orientation="portrait" r:id="rId1"/>
  <headerFooter alignWithMargins="0">
    <oddFooter>&amp;CPage &amp;P of &amp;N&amp;RBill No. 2.2</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theme="0"/>
  </sheetPr>
  <dimension ref="A1:H196"/>
  <sheetViews>
    <sheetView view="pageBreakPreview" zoomScale="83" zoomScaleNormal="70" zoomScaleSheetLayoutView="85" workbookViewId="0">
      <selection activeCell="G1" sqref="G1:H1048576"/>
    </sheetView>
  </sheetViews>
  <sheetFormatPr defaultColWidth="9.26953125" defaultRowHeight="12.5" x14ac:dyDescent="0.35"/>
  <cols>
    <col min="1" max="1" width="8.81640625" style="140" customWidth="1"/>
    <col min="2" max="2" width="70.26953125" style="140" bestFit="1" customWidth="1"/>
    <col min="3" max="3" width="4.54296875" style="108" bestFit="1" customWidth="1"/>
    <col min="4" max="4" width="9" style="93" bestFit="1" customWidth="1"/>
    <col min="5" max="5" width="6.7265625" style="397" bestFit="1" customWidth="1"/>
    <col min="6" max="6" width="14.54296875" style="383" bestFit="1" customWidth="1"/>
    <col min="7" max="16384" width="9.26953125" style="68"/>
  </cols>
  <sheetData>
    <row r="1" spans="1:6" s="46" customFormat="1" x14ac:dyDescent="0.35">
      <c r="A1" s="91"/>
      <c r="B1" s="92" t="s">
        <v>198</v>
      </c>
      <c r="C1" s="242"/>
      <c r="D1" s="93"/>
      <c r="E1" s="384"/>
      <c r="F1" s="385"/>
    </row>
    <row r="2" spans="1:6" x14ac:dyDescent="0.35">
      <c r="A2" s="95" t="s">
        <v>632</v>
      </c>
      <c r="B2" s="95" t="s">
        <v>144</v>
      </c>
      <c r="C2" s="386" t="s">
        <v>763</v>
      </c>
      <c r="D2" s="398" t="s">
        <v>764</v>
      </c>
      <c r="E2" s="399" t="s">
        <v>761</v>
      </c>
      <c r="F2" s="400" t="s">
        <v>762</v>
      </c>
    </row>
    <row r="3" spans="1:6" x14ac:dyDescent="0.35">
      <c r="A3" s="96"/>
      <c r="B3" s="96"/>
      <c r="C3" s="387"/>
      <c r="D3" s="97"/>
      <c r="E3" s="384"/>
      <c r="F3" s="388"/>
    </row>
    <row r="4" spans="1:6" x14ac:dyDescent="0.35">
      <c r="A4" s="36"/>
      <c r="B4" s="51" t="s">
        <v>173</v>
      </c>
      <c r="C4" s="52"/>
      <c r="D4" s="98"/>
      <c r="E4" s="389"/>
      <c r="F4" s="390"/>
    </row>
    <row r="5" spans="1:6" x14ac:dyDescent="0.35">
      <c r="A5" s="36"/>
      <c r="B5" s="51"/>
      <c r="C5" s="52"/>
      <c r="D5" s="98"/>
      <c r="E5" s="389"/>
      <c r="F5" s="390"/>
    </row>
    <row r="6" spans="1:6" x14ac:dyDescent="0.35">
      <c r="A6" s="36"/>
      <c r="B6" s="51" t="s">
        <v>174</v>
      </c>
      <c r="C6" s="52"/>
      <c r="D6" s="98"/>
      <c r="E6" s="389"/>
      <c r="F6" s="390"/>
    </row>
    <row r="7" spans="1:6" x14ac:dyDescent="0.35">
      <c r="A7" s="36"/>
      <c r="B7" s="51"/>
      <c r="C7" s="52"/>
      <c r="D7" s="98"/>
      <c r="E7" s="389"/>
      <c r="F7" s="390"/>
    </row>
    <row r="8" spans="1:6" x14ac:dyDescent="0.35">
      <c r="A8" s="54"/>
      <c r="B8" s="54" t="s">
        <v>175</v>
      </c>
      <c r="C8" s="55"/>
      <c r="D8" s="99"/>
      <c r="E8" s="389"/>
      <c r="F8" s="390"/>
    </row>
    <row r="9" spans="1:6" x14ac:dyDescent="0.35">
      <c r="A9" s="36"/>
      <c r="B9" s="51"/>
      <c r="C9" s="52"/>
      <c r="D9" s="98"/>
      <c r="E9" s="389"/>
      <c r="F9" s="390"/>
    </row>
    <row r="10" spans="1:6" ht="37.5" x14ac:dyDescent="0.35">
      <c r="A10" s="36" t="s">
        <v>199</v>
      </c>
      <c r="B10" s="36" t="s">
        <v>200</v>
      </c>
      <c r="C10" s="235" t="s">
        <v>201</v>
      </c>
      <c r="D10" s="318">
        <f>SUM(D34:D50)</f>
        <v>25868</v>
      </c>
      <c r="E10" s="392"/>
      <c r="F10" s="391"/>
    </row>
    <row r="11" spans="1:6" x14ac:dyDescent="0.35">
      <c r="A11" s="36"/>
      <c r="B11" s="51"/>
      <c r="C11" s="52"/>
      <c r="D11" s="353"/>
      <c r="E11" s="392"/>
      <c r="F11" s="391"/>
    </row>
    <row r="12" spans="1:6" ht="116.25" customHeight="1" x14ac:dyDescent="0.35">
      <c r="A12" s="36" t="s">
        <v>202</v>
      </c>
      <c r="B12" s="36" t="s">
        <v>203</v>
      </c>
      <c r="C12" s="235" t="s">
        <v>201</v>
      </c>
      <c r="D12" s="318">
        <f>D10</f>
        <v>25868</v>
      </c>
      <c r="E12" s="392"/>
      <c r="F12" s="391"/>
    </row>
    <row r="13" spans="1:6" x14ac:dyDescent="0.35">
      <c r="A13" s="36"/>
      <c r="B13" s="51"/>
      <c r="C13" s="52"/>
      <c r="D13" s="353"/>
      <c r="E13" s="392"/>
      <c r="F13" s="391"/>
    </row>
    <row r="14" spans="1:6" x14ac:dyDescent="0.35">
      <c r="A14" s="54"/>
      <c r="B14" s="51" t="s">
        <v>204</v>
      </c>
      <c r="C14" s="52"/>
      <c r="D14" s="353"/>
      <c r="E14" s="392"/>
      <c r="F14" s="391"/>
    </row>
    <row r="15" spans="1:6" x14ac:dyDescent="0.35">
      <c r="A15" s="36"/>
      <c r="B15" s="51"/>
      <c r="C15" s="52"/>
      <c r="D15" s="353"/>
      <c r="E15" s="392"/>
      <c r="F15" s="391"/>
    </row>
    <row r="16" spans="1:6" ht="75" x14ac:dyDescent="0.35">
      <c r="A16" s="36" t="s">
        <v>205</v>
      </c>
      <c r="B16" s="36" t="s">
        <v>206</v>
      </c>
      <c r="C16" s="55" t="s">
        <v>151</v>
      </c>
      <c r="D16" s="318">
        <v>1</v>
      </c>
      <c r="E16" s="392"/>
      <c r="F16" s="391"/>
    </row>
    <row r="17" spans="1:8" x14ac:dyDescent="0.35">
      <c r="A17" s="36"/>
      <c r="B17" s="51"/>
      <c r="C17" s="52"/>
      <c r="D17" s="318"/>
      <c r="E17" s="392"/>
      <c r="F17" s="391"/>
    </row>
    <row r="18" spans="1:8" ht="37.5" x14ac:dyDescent="0.35">
      <c r="A18" s="57" t="s">
        <v>207</v>
      </c>
      <c r="B18" s="36" t="s">
        <v>208</v>
      </c>
      <c r="C18" s="236" t="s">
        <v>151</v>
      </c>
      <c r="D18" s="318">
        <v>1</v>
      </c>
      <c r="E18" s="392"/>
      <c r="F18" s="391"/>
      <c r="H18" s="129"/>
    </row>
    <row r="19" spans="1:8" x14ac:dyDescent="0.35">
      <c r="A19" s="36"/>
      <c r="B19" s="51"/>
      <c r="C19" s="52"/>
      <c r="D19" s="353"/>
      <c r="E19" s="392"/>
      <c r="F19" s="391"/>
    </row>
    <row r="20" spans="1:8" x14ac:dyDescent="0.35">
      <c r="A20" s="57" t="s">
        <v>209</v>
      </c>
      <c r="B20" s="36" t="s">
        <v>210</v>
      </c>
      <c r="C20" s="236" t="s">
        <v>184</v>
      </c>
      <c r="D20" s="318">
        <f>(D12*1.5)/10000</f>
        <v>3.8801999999999999</v>
      </c>
      <c r="E20" s="392"/>
      <c r="F20" s="391"/>
    </row>
    <row r="21" spans="1:8" x14ac:dyDescent="0.35">
      <c r="A21" s="36"/>
      <c r="B21" s="51"/>
      <c r="C21" s="52"/>
      <c r="D21" s="318"/>
      <c r="E21" s="392"/>
      <c r="F21" s="391"/>
    </row>
    <row r="22" spans="1:8" s="88" customFormat="1" x14ac:dyDescent="0.35">
      <c r="A22" s="101"/>
      <c r="B22" s="51" t="s">
        <v>211</v>
      </c>
      <c r="C22" s="248"/>
      <c r="D22" s="324"/>
      <c r="E22" s="392"/>
      <c r="F22" s="391"/>
      <c r="H22" s="130"/>
    </row>
    <row r="23" spans="1:8" x14ac:dyDescent="0.35">
      <c r="A23" s="36"/>
      <c r="B23" s="51"/>
      <c r="C23" s="52"/>
      <c r="D23" s="318"/>
      <c r="E23" s="392"/>
      <c r="F23" s="391"/>
    </row>
    <row r="24" spans="1:8" x14ac:dyDescent="0.35">
      <c r="A24" s="57" t="s">
        <v>212</v>
      </c>
      <c r="B24" s="36" t="s">
        <v>187</v>
      </c>
      <c r="C24" s="236" t="s">
        <v>236</v>
      </c>
      <c r="D24" s="318">
        <v>9</v>
      </c>
      <c r="E24" s="392"/>
      <c r="F24" s="391"/>
    </row>
    <row r="25" spans="1:8" x14ac:dyDescent="0.35">
      <c r="A25" s="57"/>
      <c r="B25" s="36"/>
      <c r="C25" s="236"/>
      <c r="D25" s="318"/>
      <c r="E25" s="392"/>
      <c r="F25" s="391"/>
    </row>
    <row r="26" spans="1:8" x14ac:dyDescent="0.35">
      <c r="A26" s="36" t="s">
        <v>213</v>
      </c>
      <c r="B26" s="36" t="s">
        <v>189</v>
      </c>
      <c r="C26" s="55" t="s">
        <v>236</v>
      </c>
      <c r="D26" s="318">
        <v>4</v>
      </c>
      <c r="E26" s="392"/>
      <c r="F26" s="391"/>
    </row>
    <row r="27" spans="1:8" x14ac:dyDescent="0.35">
      <c r="A27" s="67"/>
      <c r="B27" s="66"/>
      <c r="C27" s="250"/>
      <c r="D27" s="354"/>
      <c r="E27" s="392"/>
      <c r="F27" s="391"/>
    </row>
    <row r="28" spans="1:8" x14ac:dyDescent="0.35">
      <c r="A28" s="67"/>
      <c r="B28" s="66"/>
      <c r="C28" s="250"/>
      <c r="D28" s="354"/>
      <c r="E28" s="392"/>
      <c r="F28" s="391"/>
    </row>
    <row r="29" spans="1:8" x14ac:dyDescent="0.35">
      <c r="A29" s="54"/>
      <c r="B29" s="54" t="s">
        <v>214</v>
      </c>
      <c r="C29" s="55"/>
      <c r="D29" s="325"/>
      <c r="E29" s="392"/>
      <c r="F29" s="391"/>
    </row>
    <row r="30" spans="1:8" s="88" customFormat="1" ht="50" x14ac:dyDescent="0.35">
      <c r="A30" s="54"/>
      <c r="B30" s="51" t="s">
        <v>624</v>
      </c>
      <c r="C30" s="234"/>
      <c r="D30" s="324"/>
      <c r="E30" s="392"/>
      <c r="F30" s="391"/>
    </row>
    <row r="31" spans="1:8" x14ac:dyDescent="0.35">
      <c r="A31" s="36"/>
      <c r="B31" s="51"/>
      <c r="C31" s="52"/>
      <c r="D31" s="353"/>
      <c r="E31" s="392"/>
      <c r="F31" s="391"/>
    </row>
    <row r="32" spans="1:8" ht="25" x14ac:dyDescent="0.35">
      <c r="A32" s="36"/>
      <c r="B32" s="51" t="s">
        <v>218</v>
      </c>
      <c r="C32" s="55"/>
      <c r="D32" s="325"/>
      <c r="E32" s="392"/>
      <c r="F32" s="391"/>
    </row>
    <row r="33" spans="1:6" x14ac:dyDescent="0.35">
      <c r="A33" s="36"/>
      <c r="B33" s="51"/>
      <c r="C33" s="55"/>
      <c r="D33" s="325"/>
      <c r="E33" s="392"/>
      <c r="F33" s="391"/>
    </row>
    <row r="34" spans="1:6" x14ac:dyDescent="0.35">
      <c r="A34" s="36" t="s">
        <v>215</v>
      </c>
      <c r="B34" s="36" t="s">
        <v>549</v>
      </c>
      <c r="C34" s="55" t="s">
        <v>201</v>
      </c>
      <c r="D34" s="325">
        <v>2578</v>
      </c>
      <c r="E34" s="392"/>
      <c r="F34" s="391"/>
    </row>
    <row r="35" spans="1:6" x14ac:dyDescent="0.35">
      <c r="A35" s="36"/>
      <c r="B35" s="51"/>
      <c r="C35" s="55"/>
      <c r="D35" s="325"/>
      <c r="E35" s="392"/>
      <c r="F35" s="391"/>
    </row>
    <row r="36" spans="1:6" s="132" customFormat="1" x14ac:dyDescent="0.35">
      <c r="A36" s="36" t="s">
        <v>216</v>
      </c>
      <c r="B36" s="36" t="s">
        <v>513</v>
      </c>
      <c r="C36" s="55" t="s">
        <v>201</v>
      </c>
      <c r="D36" s="325">
        <v>1580</v>
      </c>
      <c r="E36" s="392"/>
      <c r="F36" s="391"/>
    </row>
    <row r="37" spans="1:6" x14ac:dyDescent="0.35">
      <c r="A37" s="36"/>
      <c r="B37" s="51"/>
      <c r="C37" s="55"/>
      <c r="D37" s="325"/>
      <c r="E37" s="392"/>
      <c r="F37" s="391"/>
    </row>
    <row r="38" spans="1:6" x14ac:dyDescent="0.35">
      <c r="A38" s="36" t="s">
        <v>219</v>
      </c>
      <c r="B38" s="106" t="s">
        <v>512</v>
      </c>
      <c r="C38" s="55" t="s">
        <v>201</v>
      </c>
      <c r="D38" s="325">
        <v>2756</v>
      </c>
      <c r="E38" s="392"/>
      <c r="F38" s="391"/>
    </row>
    <row r="39" spans="1:6" x14ac:dyDescent="0.35">
      <c r="A39" s="36"/>
      <c r="B39" s="36"/>
      <c r="C39" s="55"/>
      <c r="D39" s="325"/>
      <c r="E39" s="392"/>
      <c r="F39" s="391"/>
    </row>
    <row r="40" spans="1:6" x14ac:dyDescent="0.35">
      <c r="A40" s="36" t="s">
        <v>220</v>
      </c>
      <c r="B40" s="36" t="s">
        <v>511</v>
      </c>
      <c r="C40" s="55" t="s">
        <v>201</v>
      </c>
      <c r="D40" s="325">
        <v>1700</v>
      </c>
      <c r="E40" s="392"/>
      <c r="F40" s="391"/>
    </row>
    <row r="41" spans="1:6" x14ac:dyDescent="0.35">
      <c r="A41" s="36"/>
      <c r="B41" s="51"/>
      <c r="C41" s="55"/>
      <c r="D41" s="325"/>
      <c r="E41" s="392"/>
      <c r="F41" s="391"/>
    </row>
    <row r="42" spans="1:6" x14ac:dyDescent="0.35">
      <c r="A42" s="36" t="s">
        <v>221</v>
      </c>
      <c r="B42" s="36" t="s">
        <v>510</v>
      </c>
      <c r="C42" s="55" t="s">
        <v>201</v>
      </c>
      <c r="D42" s="325">
        <v>761</v>
      </c>
      <c r="E42" s="392"/>
      <c r="F42" s="391"/>
    </row>
    <row r="43" spans="1:6" x14ac:dyDescent="0.35">
      <c r="A43" s="36"/>
      <c r="B43" s="51"/>
      <c r="C43" s="55"/>
      <c r="D43" s="325"/>
      <c r="E43" s="392"/>
      <c r="F43" s="391"/>
    </row>
    <row r="44" spans="1:6" x14ac:dyDescent="0.35">
      <c r="A44" s="36" t="s">
        <v>222</v>
      </c>
      <c r="B44" s="36" t="s">
        <v>509</v>
      </c>
      <c r="C44" s="55" t="s">
        <v>201</v>
      </c>
      <c r="D44" s="325">
        <v>1434</v>
      </c>
      <c r="E44" s="392"/>
      <c r="F44" s="391"/>
    </row>
    <row r="45" spans="1:6" x14ac:dyDescent="0.35">
      <c r="A45" s="36"/>
      <c r="B45" s="36"/>
      <c r="C45" s="55"/>
      <c r="D45" s="325"/>
      <c r="E45" s="392"/>
      <c r="F45" s="391"/>
    </row>
    <row r="46" spans="1:6" x14ac:dyDescent="0.35">
      <c r="A46" s="36" t="s">
        <v>223</v>
      </c>
      <c r="B46" s="36" t="s">
        <v>508</v>
      </c>
      <c r="C46" s="55" t="s">
        <v>201</v>
      </c>
      <c r="D46" s="325">
        <v>5668</v>
      </c>
      <c r="E46" s="392"/>
      <c r="F46" s="391"/>
    </row>
    <row r="47" spans="1:6" x14ac:dyDescent="0.35">
      <c r="A47" s="36"/>
      <c r="B47" s="36"/>
      <c r="C47" s="55"/>
      <c r="D47" s="325"/>
      <c r="E47" s="392"/>
      <c r="F47" s="391"/>
    </row>
    <row r="48" spans="1:6" x14ac:dyDescent="0.35">
      <c r="A48" s="36" t="s">
        <v>224</v>
      </c>
      <c r="B48" s="36" t="s">
        <v>507</v>
      </c>
      <c r="C48" s="55" t="s">
        <v>201</v>
      </c>
      <c r="D48" s="325">
        <v>9250</v>
      </c>
      <c r="E48" s="392"/>
      <c r="F48" s="391"/>
    </row>
    <row r="49" spans="1:8" x14ac:dyDescent="0.35">
      <c r="A49" s="36"/>
      <c r="B49" s="51"/>
      <c r="C49" s="55"/>
      <c r="D49" s="325"/>
      <c r="E49" s="392"/>
      <c r="F49" s="391"/>
    </row>
    <row r="50" spans="1:8" x14ac:dyDescent="0.35">
      <c r="A50" s="36" t="s">
        <v>226</v>
      </c>
      <c r="B50" s="36" t="s">
        <v>506</v>
      </c>
      <c r="C50" s="55" t="s">
        <v>201</v>
      </c>
      <c r="D50" s="318">
        <v>141</v>
      </c>
      <c r="E50" s="392"/>
      <c r="F50" s="391"/>
    </row>
    <row r="51" spans="1:8" ht="37.5" x14ac:dyDescent="0.35">
      <c r="A51" s="36"/>
      <c r="B51" s="36" t="s">
        <v>217</v>
      </c>
      <c r="C51" s="55"/>
      <c r="D51" s="318"/>
      <c r="E51" s="392"/>
      <c r="F51" s="391"/>
    </row>
    <row r="52" spans="1:8" ht="37.5" x14ac:dyDescent="0.35">
      <c r="A52" s="36"/>
      <c r="B52" s="51" t="s">
        <v>225</v>
      </c>
      <c r="C52" s="55"/>
      <c r="D52" s="325"/>
      <c r="E52" s="392"/>
      <c r="F52" s="391"/>
    </row>
    <row r="53" spans="1:8" x14ac:dyDescent="0.35">
      <c r="A53" s="36"/>
      <c r="B53" s="51"/>
      <c r="C53" s="52"/>
      <c r="D53" s="353"/>
      <c r="E53" s="392"/>
      <c r="F53" s="391"/>
    </row>
    <row r="54" spans="1:8" x14ac:dyDescent="0.35">
      <c r="A54" s="36" t="s">
        <v>226</v>
      </c>
      <c r="B54" s="36" t="s">
        <v>227</v>
      </c>
      <c r="C54" s="55" t="s">
        <v>201</v>
      </c>
      <c r="D54" s="318">
        <f>SUM(D32:D50)*65%</f>
        <v>16814.2</v>
      </c>
      <c r="E54" s="392"/>
      <c r="F54" s="391"/>
    </row>
    <row r="55" spans="1:8" x14ac:dyDescent="0.35">
      <c r="A55" s="36"/>
      <c r="B55" s="51"/>
      <c r="C55" s="52"/>
      <c r="D55" s="353"/>
      <c r="E55" s="392"/>
      <c r="F55" s="391"/>
    </row>
    <row r="56" spans="1:8" x14ac:dyDescent="0.35">
      <c r="A56" s="36" t="s">
        <v>228</v>
      </c>
      <c r="B56" s="36" t="s">
        <v>229</v>
      </c>
      <c r="C56" s="55" t="s">
        <v>201</v>
      </c>
      <c r="D56" s="318">
        <f>SUM(D32:D50)*25%</f>
        <v>6467</v>
      </c>
      <c r="E56" s="392"/>
      <c r="F56" s="391"/>
      <c r="H56" s="129"/>
    </row>
    <row r="57" spans="1:8" x14ac:dyDescent="0.35">
      <c r="A57" s="36"/>
      <c r="B57" s="51"/>
      <c r="C57" s="52"/>
      <c r="D57" s="353"/>
      <c r="E57" s="392"/>
      <c r="F57" s="391"/>
      <c r="H57" s="129"/>
    </row>
    <row r="58" spans="1:8" x14ac:dyDescent="0.35">
      <c r="A58" s="36" t="s">
        <v>230</v>
      </c>
      <c r="B58" s="36" t="s">
        <v>231</v>
      </c>
      <c r="C58" s="55" t="s">
        <v>201</v>
      </c>
      <c r="D58" s="318">
        <f>SUM(D32:D50)*10%</f>
        <v>2586.8000000000002</v>
      </c>
      <c r="E58" s="392"/>
      <c r="F58" s="391"/>
    </row>
    <row r="59" spans="1:8" x14ac:dyDescent="0.35">
      <c r="A59" s="36"/>
      <c r="B59" s="51"/>
      <c r="C59" s="52"/>
      <c r="D59" s="353"/>
      <c r="E59" s="392"/>
      <c r="F59" s="391"/>
      <c r="H59" s="129"/>
    </row>
    <row r="60" spans="1:8" ht="50" x14ac:dyDescent="0.35">
      <c r="A60" s="36"/>
      <c r="B60" s="51" t="s">
        <v>625</v>
      </c>
      <c r="C60" s="55"/>
      <c r="D60" s="325"/>
      <c r="E60" s="392"/>
      <c r="F60" s="391"/>
    </row>
    <row r="61" spans="1:8" x14ac:dyDescent="0.35">
      <c r="A61" s="36"/>
      <c r="B61" s="51"/>
      <c r="C61" s="55"/>
      <c r="D61" s="325"/>
      <c r="E61" s="392"/>
      <c r="F61" s="391"/>
    </row>
    <row r="62" spans="1:8" s="88" customFormat="1" x14ac:dyDescent="0.35">
      <c r="A62" s="54"/>
      <c r="B62" s="51" t="s">
        <v>232</v>
      </c>
      <c r="C62" s="52"/>
      <c r="D62" s="353"/>
      <c r="E62" s="392"/>
      <c r="F62" s="391"/>
    </row>
    <row r="63" spans="1:8" x14ac:dyDescent="0.35">
      <c r="A63" s="54"/>
      <c r="B63" s="54" t="s">
        <v>233</v>
      </c>
      <c r="C63" s="52"/>
      <c r="D63" s="353"/>
      <c r="E63" s="392"/>
      <c r="F63" s="391"/>
    </row>
    <row r="64" spans="1:8" x14ac:dyDescent="0.35">
      <c r="A64" s="36"/>
      <c r="B64" s="51"/>
      <c r="C64" s="55"/>
      <c r="D64" s="325"/>
      <c r="E64" s="392"/>
      <c r="F64" s="391"/>
    </row>
    <row r="65" spans="1:6" x14ac:dyDescent="0.35">
      <c r="A65" s="36" t="s">
        <v>234</v>
      </c>
      <c r="B65" s="36" t="s">
        <v>235</v>
      </c>
      <c r="C65" s="55" t="s">
        <v>236</v>
      </c>
      <c r="D65" s="318">
        <v>0</v>
      </c>
      <c r="E65" s="392"/>
      <c r="F65" s="391"/>
    </row>
    <row r="66" spans="1:6" x14ac:dyDescent="0.35">
      <c r="A66" s="36"/>
      <c r="B66" s="36"/>
      <c r="C66" s="55"/>
      <c r="D66" s="318"/>
      <c r="E66" s="392"/>
      <c r="F66" s="391"/>
    </row>
    <row r="67" spans="1:6" x14ac:dyDescent="0.35">
      <c r="A67" s="36" t="s">
        <v>237</v>
      </c>
      <c r="B67" s="36" t="s">
        <v>238</v>
      </c>
      <c r="C67" s="55" t="s">
        <v>236</v>
      </c>
      <c r="D67" s="318">
        <v>1</v>
      </c>
      <c r="E67" s="392"/>
      <c r="F67" s="391"/>
    </row>
    <row r="68" spans="1:6" x14ac:dyDescent="0.35">
      <c r="A68" s="36"/>
      <c r="B68" s="36"/>
      <c r="C68" s="55"/>
      <c r="D68" s="318"/>
      <c r="E68" s="392"/>
      <c r="F68" s="391"/>
    </row>
    <row r="69" spans="1:6" x14ac:dyDescent="0.35">
      <c r="A69" s="36" t="s">
        <v>239</v>
      </c>
      <c r="B69" s="36" t="s">
        <v>240</v>
      </c>
      <c r="C69" s="55" t="s">
        <v>236</v>
      </c>
      <c r="D69" s="318">
        <v>0</v>
      </c>
      <c r="E69" s="392"/>
      <c r="F69" s="391"/>
    </row>
    <row r="70" spans="1:6" x14ac:dyDescent="0.35">
      <c r="A70" s="36"/>
      <c r="B70" s="51"/>
      <c r="C70" s="55"/>
      <c r="D70" s="325"/>
      <c r="E70" s="392"/>
      <c r="F70" s="391"/>
    </row>
    <row r="71" spans="1:6" x14ac:dyDescent="0.35">
      <c r="A71" s="36" t="s">
        <v>241</v>
      </c>
      <c r="B71" s="36" t="s">
        <v>242</v>
      </c>
      <c r="C71" s="55" t="s">
        <v>236</v>
      </c>
      <c r="D71" s="318">
        <v>1</v>
      </c>
      <c r="E71" s="392"/>
      <c r="F71" s="391"/>
    </row>
    <row r="72" spans="1:6" x14ac:dyDescent="0.35">
      <c r="A72" s="36"/>
      <c r="B72" s="36"/>
      <c r="C72" s="55"/>
      <c r="D72" s="318"/>
      <c r="E72" s="392"/>
      <c r="F72" s="391"/>
    </row>
    <row r="73" spans="1:6" x14ac:dyDescent="0.35">
      <c r="A73" s="36" t="s">
        <v>243</v>
      </c>
      <c r="B73" s="36" t="s">
        <v>244</v>
      </c>
      <c r="C73" s="55" t="s">
        <v>236</v>
      </c>
      <c r="D73" s="318">
        <v>1</v>
      </c>
      <c r="E73" s="392"/>
      <c r="F73" s="391"/>
    </row>
    <row r="74" spans="1:6" x14ac:dyDescent="0.35">
      <c r="A74" s="36"/>
      <c r="B74" s="36"/>
      <c r="C74" s="55"/>
      <c r="D74" s="318"/>
      <c r="E74" s="392"/>
      <c r="F74" s="391"/>
    </row>
    <row r="75" spans="1:6" x14ac:dyDescent="0.35">
      <c r="A75" s="36" t="s">
        <v>245</v>
      </c>
      <c r="B75" s="36" t="s">
        <v>246</v>
      </c>
      <c r="C75" s="55" t="s">
        <v>236</v>
      </c>
      <c r="D75" s="318">
        <v>2</v>
      </c>
      <c r="E75" s="392"/>
      <c r="F75" s="391"/>
    </row>
    <row r="76" spans="1:6" x14ac:dyDescent="0.35">
      <c r="A76" s="36"/>
      <c r="B76" s="51"/>
      <c r="C76" s="55"/>
      <c r="D76" s="325"/>
      <c r="E76" s="392"/>
      <c r="F76" s="391"/>
    </row>
    <row r="77" spans="1:6" x14ac:dyDescent="0.35">
      <c r="A77" s="36" t="s">
        <v>247</v>
      </c>
      <c r="B77" s="36" t="s">
        <v>248</v>
      </c>
      <c r="C77" s="55" t="s">
        <v>236</v>
      </c>
      <c r="D77" s="318">
        <v>1</v>
      </c>
      <c r="E77" s="392"/>
      <c r="F77" s="391"/>
    </row>
    <row r="78" spans="1:6" x14ac:dyDescent="0.35">
      <c r="A78" s="36"/>
      <c r="B78" s="36"/>
      <c r="C78" s="55"/>
      <c r="D78" s="318"/>
      <c r="E78" s="392"/>
      <c r="F78" s="391"/>
    </row>
    <row r="79" spans="1:6" x14ac:dyDescent="0.35">
      <c r="A79" s="36" t="s">
        <v>249</v>
      </c>
      <c r="B79" s="36" t="s">
        <v>250</v>
      </c>
      <c r="C79" s="55" t="s">
        <v>236</v>
      </c>
      <c r="D79" s="318">
        <v>1</v>
      </c>
      <c r="E79" s="392"/>
      <c r="F79" s="391"/>
    </row>
    <row r="80" spans="1:6" x14ac:dyDescent="0.35">
      <c r="A80" s="36"/>
      <c r="B80" s="36"/>
      <c r="C80" s="55"/>
      <c r="D80" s="318"/>
      <c r="E80" s="392"/>
      <c r="F80" s="391"/>
    </row>
    <row r="81" spans="1:6" x14ac:dyDescent="0.35">
      <c r="A81" s="54"/>
      <c r="B81" s="54" t="s">
        <v>543</v>
      </c>
      <c r="C81" s="55"/>
      <c r="D81" s="325"/>
      <c r="E81" s="392"/>
      <c r="F81" s="391"/>
    </row>
    <row r="82" spans="1:6" x14ac:dyDescent="0.35">
      <c r="A82" s="36" t="s">
        <v>234</v>
      </c>
      <c r="B82" s="107" t="s">
        <v>554</v>
      </c>
      <c r="C82" s="55" t="s">
        <v>236</v>
      </c>
      <c r="D82" s="316">
        <v>2</v>
      </c>
      <c r="E82" s="265"/>
      <c r="F82" s="391"/>
    </row>
    <row r="83" spans="1:6" x14ac:dyDescent="0.35">
      <c r="A83" s="36"/>
      <c r="B83" s="51"/>
      <c r="C83" s="55"/>
      <c r="D83" s="316"/>
      <c r="E83" s="392"/>
      <c r="F83" s="391"/>
    </row>
    <row r="84" spans="1:6" x14ac:dyDescent="0.35">
      <c r="A84" s="36" t="s">
        <v>239</v>
      </c>
      <c r="B84" s="107" t="s">
        <v>555</v>
      </c>
      <c r="C84" s="55" t="s">
        <v>236</v>
      </c>
      <c r="D84" s="327">
        <v>1</v>
      </c>
      <c r="E84" s="392"/>
      <c r="F84" s="391"/>
    </row>
    <row r="85" spans="1:6" x14ac:dyDescent="0.35">
      <c r="A85" s="36"/>
      <c r="B85" s="36"/>
      <c r="C85" s="55"/>
      <c r="D85" s="317"/>
      <c r="E85" s="392"/>
      <c r="F85" s="391"/>
    </row>
    <row r="86" spans="1:6" x14ac:dyDescent="0.35">
      <c r="A86" s="36" t="s">
        <v>241</v>
      </c>
      <c r="B86" s="107" t="s">
        <v>556</v>
      </c>
      <c r="C86" s="55" t="s">
        <v>236</v>
      </c>
      <c r="D86" s="317">
        <v>1</v>
      </c>
      <c r="E86" s="392"/>
      <c r="F86" s="391"/>
    </row>
    <row r="87" spans="1:6" x14ac:dyDescent="0.35">
      <c r="A87" s="36"/>
      <c r="B87" s="107"/>
      <c r="C87" s="55"/>
      <c r="D87" s="317"/>
      <c r="E87" s="392"/>
      <c r="F87" s="391"/>
    </row>
    <row r="88" spans="1:6" x14ac:dyDescent="0.35">
      <c r="A88" s="36" t="s">
        <v>245</v>
      </c>
      <c r="B88" s="107" t="s">
        <v>557</v>
      </c>
      <c r="C88" s="55" t="s">
        <v>236</v>
      </c>
      <c r="D88" s="317">
        <v>1</v>
      </c>
      <c r="E88" s="392"/>
      <c r="F88" s="391"/>
    </row>
    <row r="89" spans="1:6" x14ac:dyDescent="0.35">
      <c r="A89" s="36"/>
      <c r="B89" s="51"/>
      <c r="C89" s="55"/>
      <c r="D89" s="316"/>
      <c r="E89" s="392"/>
      <c r="F89" s="391"/>
    </row>
    <row r="90" spans="1:6" x14ac:dyDescent="0.35">
      <c r="A90" s="36" t="s">
        <v>247</v>
      </c>
      <c r="B90" s="107" t="s">
        <v>535</v>
      </c>
      <c r="C90" s="55" t="s">
        <v>236</v>
      </c>
      <c r="D90" s="317">
        <v>3</v>
      </c>
      <c r="E90" s="392"/>
      <c r="F90" s="391"/>
    </row>
    <row r="91" spans="1:6" x14ac:dyDescent="0.35">
      <c r="A91" s="36"/>
      <c r="B91" s="51"/>
      <c r="C91" s="52"/>
      <c r="D91" s="314"/>
      <c r="E91" s="392"/>
      <c r="F91" s="391"/>
    </row>
    <row r="92" spans="1:6" x14ac:dyDescent="0.35">
      <c r="A92" s="36" t="s">
        <v>638</v>
      </c>
      <c r="B92" s="36" t="s">
        <v>552</v>
      </c>
      <c r="C92" s="55" t="s">
        <v>236</v>
      </c>
      <c r="D92" s="316">
        <v>1</v>
      </c>
      <c r="E92" s="392"/>
      <c r="F92" s="391"/>
    </row>
    <row r="93" spans="1:6" x14ac:dyDescent="0.35">
      <c r="A93" s="36"/>
      <c r="B93" s="36"/>
      <c r="C93" s="55"/>
      <c r="D93" s="316"/>
      <c r="E93" s="392"/>
      <c r="F93" s="391"/>
    </row>
    <row r="94" spans="1:6" x14ac:dyDescent="0.35">
      <c r="A94" s="36" t="s">
        <v>639</v>
      </c>
      <c r="B94" s="36" t="s">
        <v>553</v>
      </c>
      <c r="C94" s="55" t="s">
        <v>236</v>
      </c>
      <c r="D94" s="316">
        <v>12</v>
      </c>
      <c r="E94" s="392"/>
      <c r="F94" s="391"/>
    </row>
    <row r="95" spans="1:6" x14ac:dyDescent="0.35">
      <c r="A95" s="36"/>
      <c r="B95" s="36"/>
      <c r="C95" s="55"/>
      <c r="D95" s="316"/>
      <c r="E95" s="392"/>
      <c r="F95" s="391"/>
    </row>
    <row r="96" spans="1:6" x14ac:dyDescent="0.35">
      <c r="A96" s="36" t="s">
        <v>640</v>
      </c>
      <c r="B96" s="36" t="s">
        <v>536</v>
      </c>
      <c r="C96" s="55" t="s">
        <v>236</v>
      </c>
      <c r="D96" s="316">
        <v>4</v>
      </c>
      <c r="E96" s="392"/>
      <c r="F96" s="391"/>
    </row>
    <row r="97" spans="1:6" x14ac:dyDescent="0.35">
      <c r="A97" s="36"/>
      <c r="B97" s="36"/>
      <c r="C97" s="55"/>
      <c r="D97" s="316"/>
      <c r="E97" s="392"/>
      <c r="F97" s="391"/>
    </row>
    <row r="98" spans="1:6" x14ac:dyDescent="0.35">
      <c r="A98" s="36" t="s">
        <v>641</v>
      </c>
      <c r="B98" s="36" t="s">
        <v>551</v>
      </c>
      <c r="C98" s="55" t="s">
        <v>236</v>
      </c>
      <c r="D98" s="316">
        <v>1</v>
      </c>
      <c r="E98" s="392"/>
      <c r="F98" s="391"/>
    </row>
    <row r="99" spans="1:6" x14ac:dyDescent="0.35">
      <c r="A99" s="36"/>
      <c r="B99" s="109"/>
      <c r="C99" s="55"/>
      <c r="D99" s="325"/>
      <c r="E99" s="392"/>
      <c r="F99" s="391"/>
    </row>
    <row r="100" spans="1:6" s="88" customFormat="1" x14ac:dyDescent="0.35">
      <c r="A100" s="36" t="s">
        <v>642</v>
      </c>
      <c r="B100" s="36" t="s">
        <v>530</v>
      </c>
      <c r="C100" s="55" t="s">
        <v>236</v>
      </c>
      <c r="D100" s="325">
        <v>1</v>
      </c>
      <c r="E100" s="392"/>
      <c r="F100" s="391"/>
    </row>
    <row r="101" spans="1:6" s="88" customFormat="1" x14ac:dyDescent="0.35">
      <c r="A101" s="36"/>
      <c r="B101" s="36"/>
      <c r="C101" s="55"/>
      <c r="D101" s="325"/>
      <c r="E101" s="392"/>
      <c r="F101" s="391"/>
    </row>
    <row r="102" spans="1:6" s="88" customFormat="1" x14ac:dyDescent="0.35">
      <c r="A102" s="36" t="s">
        <v>643</v>
      </c>
      <c r="B102" s="36" t="s">
        <v>533</v>
      </c>
      <c r="C102" s="55" t="s">
        <v>236</v>
      </c>
      <c r="D102" s="325">
        <v>1</v>
      </c>
      <c r="E102" s="392"/>
      <c r="F102" s="391"/>
    </row>
    <row r="103" spans="1:6" x14ac:dyDescent="0.35">
      <c r="A103" s="36"/>
      <c r="B103" s="110"/>
      <c r="C103" s="55"/>
      <c r="D103" s="318"/>
      <c r="E103" s="392"/>
      <c r="F103" s="391"/>
    </row>
    <row r="104" spans="1:6" x14ac:dyDescent="0.35">
      <c r="A104" s="36" t="s">
        <v>644</v>
      </c>
      <c r="B104" s="111" t="s">
        <v>541</v>
      </c>
      <c r="C104" s="55" t="s">
        <v>236</v>
      </c>
      <c r="D104" s="318">
        <v>1</v>
      </c>
      <c r="E104" s="392"/>
      <c r="F104" s="391"/>
    </row>
    <row r="105" spans="1:6" x14ac:dyDescent="0.35">
      <c r="A105" s="36"/>
      <c r="B105" s="36"/>
      <c r="C105" s="55"/>
      <c r="D105" s="318"/>
      <c r="E105" s="392"/>
      <c r="F105" s="391"/>
    </row>
    <row r="106" spans="1:6" x14ac:dyDescent="0.35">
      <c r="A106" s="36" t="s">
        <v>645</v>
      </c>
      <c r="B106" s="36" t="s">
        <v>539</v>
      </c>
      <c r="C106" s="55" t="s">
        <v>236</v>
      </c>
      <c r="D106" s="318">
        <v>31</v>
      </c>
      <c r="E106" s="392"/>
      <c r="F106" s="391"/>
    </row>
    <row r="107" spans="1:6" x14ac:dyDescent="0.35">
      <c r="A107" s="36"/>
      <c r="B107" s="36"/>
      <c r="C107" s="55"/>
      <c r="D107" s="318"/>
      <c r="E107" s="392"/>
      <c r="F107" s="391"/>
    </row>
    <row r="108" spans="1:6" x14ac:dyDescent="0.35">
      <c r="A108" s="36" t="s">
        <v>646</v>
      </c>
      <c r="B108" s="36" t="s">
        <v>542</v>
      </c>
      <c r="C108" s="55" t="s">
        <v>236</v>
      </c>
      <c r="D108" s="318">
        <v>1</v>
      </c>
      <c r="E108" s="392"/>
      <c r="F108" s="391"/>
    </row>
    <row r="109" spans="1:6" x14ac:dyDescent="0.35">
      <c r="A109" s="36"/>
      <c r="B109" s="36"/>
      <c r="C109" s="55"/>
      <c r="D109" s="318"/>
      <c r="E109" s="392"/>
      <c r="F109" s="391"/>
    </row>
    <row r="110" spans="1:6" x14ac:dyDescent="0.35">
      <c r="A110" s="36" t="s">
        <v>647</v>
      </c>
      <c r="B110" s="36" t="s">
        <v>253</v>
      </c>
      <c r="C110" s="55" t="s">
        <v>236</v>
      </c>
      <c r="D110" s="325">
        <v>21</v>
      </c>
      <c r="E110" s="392"/>
      <c r="F110" s="391"/>
    </row>
    <row r="111" spans="1:6" x14ac:dyDescent="0.35">
      <c r="A111" s="36"/>
      <c r="B111" s="36"/>
      <c r="C111" s="55"/>
      <c r="D111" s="325"/>
      <c r="E111" s="392"/>
      <c r="F111" s="391"/>
    </row>
    <row r="112" spans="1:6" x14ac:dyDescent="0.35">
      <c r="A112" s="36"/>
      <c r="B112" s="112" t="s">
        <v>254</v>
      </c>
      <c r="C112" s="55"/>
      <c r="D112" s="325"/>
      <c r="E112" s="392"/>
      <c r="F112" s="391"/>
    </row>
    <row r="113" spans="1:8" x14ac:dyDescent="0.35">
      <c r="A113" s="36"/>
      <c r="B113" s="51"/>
      <c r="C113" s="55"/>
      <c r="D113" s="325"/>
      <c r="E113" s="392"/>
      <c r="F113" s="391"/>
    </row>
    <row r="114" spans="1:8" x14ac:dyDescent="0.35">
      <c r="A114" s="36" t="s">
        <v>648</v>
      </c>
      <c r="B114" s="111" t="s">
        <v>255</v>
      </c>
      <c r="C114" s="55" t="s">
        <v>236</v>
      </c>
      <c r="D114" s="318">
        <v>1</v>
      </c>
      <c r="E114" s="392"/>
      <c r="F114" s="391"/>
    </row>
    <row r="115" spans="1:8" x14ac:dyDescent="0.35">
      <c r="A115" s="36"/>
      <c r="B115" s="36"/>
      <c r="C115" s="55"/>
      <c r="D115" s="318"/>
      <c r="E115" s="392"/>
      <c r="F115" s="391"/>
    </row>
    <row r="116" spans="1:8" x14ac:dyDescent="0.35">
      <c r="A116" s="36" t="s">
        <v>649</v>
      </c>
      <c r="B116" s="111" t="s">
        <v>256</v>
      </c>
      <c r="C116" s="55" t="s">
        <v>236</v>
      </c>
      <c r="D116" s="318">
        <v>1</v>
      </c>
      <c r="E116" s="392"/>
      <c r="F116" s="391"/>
    </row>
    <row r="117" spans="1:8" x14ac:dyDescent="0.35">
      <c r="A117" s="36"/>
      <c r="B117" s="51"/>
      <c r="C117" s="55"/>
      <c r="D117" s="325"/>
      <c r="E117" s="392"/>
      <c r="F117" s="391"/>
    </row>
    <row r="118" spans="1:8" s="134" customFormat="1" x14ac:dyDescent="0.35">
      <c r="A118" s="36" t="s">
        <v>650</v>
      </c>
      <c r="B118" s="111" t="s">
        <v>257</v>
      </c>
      <c r="C118" s="55" t="s">
        <v>236</v>
      </c>
      <c r="D118" s="318">
        <v>1</v>
      </c>
      <c r="E118" s="392"/>
      <c r="F118" s="391"/>
    </row>
    <row r="119" spans="1:8" s="134" customFormat="1" x14ac:dyDescent="0.35">
      <c r="A119" s="36"/>
      <c r="B119" s="36"/>
      <c r="C119" s="55"/>
      <c r="D119" s="318"/>
      <c r="E119" s="392"/>
      <c r="F119" s="391"/>
    </row>
    <row r="120" spans="1:8" s="134" customFormat="1" x14ac:dyDescent="0.35">
      <c r="A120" s="36" t="s">
        <v>651</v>
      </c>
      <c r="B120" s="111" t="s">
        <v>258</v>
      </c>
      <c r="C120" s="55" t="s">
        <v>236</v>
      </c>
      <c r="D120" s="318">
        <v>1</v>
      </c>
      <c r="E120" s="392"/>
      <c r="F120" s="391"/>
    </row>
    <row r="121" spans="1:8" x14ac:dyDescent="0.35">
      <c r="A121" s="36"/>
      <c r="B121" s="51"/>
      <c r="C121" s="55"/>
      <c r="D121" s="325"/>
      <c r="E121" s="392"/>
      <c r="F121" s="391"/>
    </row>
    <row r="122" spans="1:8" x14ac:dyDescent="0.35">
      <c r="A122" s="36" t="s">
        <v>652</v>
      </c>
      <c r="B122" s="111" t="s">
        <v>259</v>
      </c>
      <c r="C122" s="55" t="s">
        <v>236</v>
      </c>
      <c r="D122" s="318">
        <v>1</v>
      </c>
      <c r="E122" s="392"/>
      <c r="F122" s="391"/>
    </row>
    <row r="123" spans="1:8" x14ac:dyDescent="0.35">
      <c r="A123" s="36"/>
      <c r="B123" s="51"/>
      <c r="C123" s="55"/>
      <c r="D123" s="325"/>
      <c r="E123" s="392"/>
      <c r="F123" s="391"/>
    </row>
    <row r="124" spans="1:8" x14ac:dyDescent="0.35">
      <c r="A124" s="36"/>
      <c r="B124" s="54" t="s">
        <v>260</v>
      </c>
      <c r="C124" s="55"/>
      <c r="D124" s="325"/>
      <c r="E124" s="392"/>
      <c r="F124" s="391"/>
    </row>
    <row r="125" spans="1:8" x14ac:dyDescent="0.35">
      <c r="A125" s="36"/>
      <c r="B125" s="51"/>
      <c r="C125" s="55"/>
      <c r="D125" s="325"/>
      <c r="E125" s="392"/>
      <c r="F125" s="391"/>
    </row>
    <row r="126" spans="1:8" x14ac:dyDescent="0.35">
      <c r="A126" s="36" t="s">
        <v>653</v>
      </c>
      <c r="B126" s="111" t="s">
        <v>261</v>
      </c>
      <c r="C126" s="55" t="s">
        <v>236</v>
      </c>
      <c r="D126" s="318">
        <v>1</v>
      </c>
      <c r="E126" s="392"/>
      <c r="F126" s="391"/>
    </row>
    <row r="127" spans="1:8" x14ac:dyDescent="0.35">
      <c r="A127" s="36"/>
      <c r="B127" s="51"/>
      <c r="C127" s="55"/>
      <c r="D127" s="325"/>
      <c r="E127" s="392"/>
      <c r="F127" s="391"/>
    </row>
    <row r="128" spans="1:8" x14ac:dyDescent="0.35">
      <c r="A128" s="36" t="s">
        <v>654</v>
      </c>
      <c r="B128" s="111" t="s">
        <v>262</v>
      </c>
      <c r="C128" s="55" t="s">
        <v>236</v>
      </c>
      <c r="D128" s="325">
        <v>1</v>
      </c>
      <c r="E128" s="392"/>
      <c r="F128" s="391"/>
      <c r="H128" s="129"/>
    </row>
    <row r="129" spans="1:8" x14ac:dyDescent="0.35">
      <c r="A129" s="36"/>
      <c r="B129" s="51"/>
      <c r="C129" s="55"/>
      <c r="D129" s="325"/>
      <c r="E129" s="392"/>
      <c r="F129" s="391"/>
    </row>
    <row r="130" spans="1:8" x14ac:dyDescent="0.35">
      <c r="A130" s="36" t="s">
        <v>655</v>
      </c>
      <c r="B130" s="135" t="s">
        <v>263</v>
      </c>
      <c r="C130" s="55" t="s">
        <v>236</v>
      </c>
      <c r="D130" s="355">
        <v>2</v>
      </c>
      <c r="E130" s="393"/>
      <c r="F130" s="391"/>
      <c r="H130" s="129"/>
    </row>
    <row r="131" spans="1:8" x14ac:dyDescent="0.35">
      <c r="A131" s="36"/>
      <c r="B131" s="51"/>
      <c r="C131" s="55"/>
      <c r="D131" s="325"/>
      <c r="E131" s="392"/>
      <c r="F131" s="391"/>
    </row>
    <row r="132" spans="1:8" x14ac:dyDescent="0.35">
      <c r="A132" s="36" t="s">
        <v>656</v>
      </c>
      <c r="B132" s="111" t="s">
        <v>264</v>
      </c>
      <c r="C132" s="55" t="s">
        <v>236</v>
      </c>
      <c r="D132" s="356">
        <v>2</v>
      </c>
      <c r="E132" s="392"/>
      <c r="F132" s="391"/>
      <c r="H132" s="129"/>
    </row>
    <row r="133" spans="1:8" x14ac:dyDescent="0.35">
      <c r="A133" s="36"/>
      <c r="B133" s="51"/>
      <c r="C133" s="55"/>
      <c r="D133" s="325"/>
      <c r="E133" s="392"/>
      <c r="F133" s="391"/>
    </row>
    <row r="134" spans="1:8" x14ac:dyDescent="0.35">
      <c r="A134" s="36" t="s">
        <v>657</v>
      </c>
      <c r="B134" s="111" t="s">
        <v>265</v>
      </c>
      <c r="C134" s="55" t="s">
        <v>236</v>
      </c>
      <c r="D134" s="356">
        <v>2</v>
      </c>
      <c r="E134" s="393"/>
      <c r="F134" s="391"/>
      <c r="H134" s="129"/>
    </row>
    <row r="135" spans="1:8" x14ac:dyDescent="0.35">
      <c r="A135" s="36"/>
      <c r="B135" s="51"/>
      <c r="C135" s="55"/>
      <c r="D135" s="325"/>
      <c r="E135" s="393"/>
      <c r="F135" s="391"/>
    </row>
    <row r="136" spans="1:8" x14ac:dyDescent="0.35">
      <c r="A136" s="36" t="s">
        <v>658</v>
      </c>
      <c r="B136" s="111" t="s">
        <v>266</v>
      </c>
      <c r="C136" s="55" t="s">
        <v>236</v>
      </c>
      <c r="D136" s="356">
        <v>3</v>
      </c>
      <c r="E136" s="393"/>
      <c r="F136" s="391"/>
      <c r="H136" s="129"/>
    </row>
    <row r="137" spans="1:8" x14ac:dyDescent="0.35">
      <c r="A137" s="36"/>
      <c r="B137" s="51"/>
      <c r="C137" s="55"/>
      <c r="D137" s="325"/>
      <c r="E137" s="392"/>
      <c r="F137" s="391"/>
    </row>
    <row r="138" spans="1:8" x14ac:dyDescent="0.35">
      <c r="A138" s="36" t="s">
        <v>659</v>
      </c>
      <c r="B138" s="111" t="s">
        <v>267</v>
      </c>
      <c r="C138" s="55" t="s">
        <v>236</v>
      </c>
      <c r="D138" s="356">
        <v>1</v>
      </c>
      <c r="E138" s="393"/>
      <c r="F138" s="391"/>
      <c r="H138" s="129"/>
    </row>
    <row r="139" spans="1:8" x14ac:dyDescent="0.35">
      <c r="A139" s="36"/>
      <c r="B139" s="51"/>
      <c r="C139" s="55"/>
      <c r="D139" s="325"/>
      <c r="E139" s="392"/>
      <c r="F139" s="391"/>
    </row>
    <row r="140" spans="1:8" x14ac:dyDescent="0.35">
      <c r="A140" s="36" t="s">
        <v>660</v>
      </c>
      <c r="B140" s="111" t="s">
        <v>268</v>
      </c>
      <c r="C140" s="55" t="s">
        <v>236</v>
      </c>
      <c r="D140" s="325">
        <v>1</v>
      </c>
      <c r="E140" s="392"/>
      <c r="F140" s="391"/>
    </row>
    <row r="141" spans="1:8" x14ac:dyDescent="0.35">
      <c r="A141" s="36"/>
      <c r="B141" s="51"/>
      <c r="C141" s="55"/>
      <c r="D141" s="325"/>
      <c r="E141" s="392"/>
      <c r="F141" s="391"/>
    </row>
    <row r="142" spans="1:8" x14ac:dyDescent="0.35">
      <c r="A142" s="36" t="s">
        <v>661</v>
      </c>
      <c r="B142" s="111" t="s">
        <v>269</v>
      </c>
      <c r="C142" s="55" t="s">
        <v>236</v>
      </c>
      <c r="D142" s="325">
        <v>1</v>
      </c>
      <c r="E142" s="392"/>
      <c r="F142" s="391"/>
    </row>
    <row r="143" spans="1:8" x14ac:dyDescent="0.35">
      <c r="A143" s="36"/>
      <c r="B143" s="51"/>
      <c r="C143" s="55"/>
      <c r="D143" s="325"/>
      <c r="E143" s="392"/>
      <c r="F143" s="391"/>
    </row>
    <row r="144" spans="1:8" ht="37.5" x14ac:dyDescent="0.35">
      <c r="A144" s="54"/>
      <c r="B144" s="54" t="s">
        <v>270</v>
      </c>
      <c r="C144" s="55"/>
      <c r="D144" s="318"/>
      <c r="E144" s="392"/>
      <c r="F144" s="391"/>
    </row>
    <row r="145" spans="1:6" x14ac:dyDescent="0.35">
      <c r="A145" s="36"/>
      <c r="B145" s="51"/>
      <c r="C145" s="55"/>
      <c r="D145" s="325"/>
      <c r="E145" s="392"/>
      <c r="F145" s="391"/>
    </row>
    <row r="146" spans="1:6" x14ac:dyDescent="0.35">
      <c r="A146" s="54"/>
      <c r="B146" s="54" t="s">
        <v>271</v>
      </c>
      <c r="C146" s="55"/>
      <c r="D146" s="325"/>
      <c r="E146" s="392"/>
      <c r="F146" s="391"/>
    </row>
    <row r="147" spans="1:6" x14ac:dyDescent="0.35">
      <c r="A147" s="36"/>
      <c r="B147" s="51"/>
      <c r="C147" s="55"/>
      <c r="D147" s="325"/>
      <c r="E147" s="392"/>
      <c r="F147" s="391"/>
    </row>
    <row r="148" spans="1:6" ht="125" x14ac:dyDescent="0.35">
      <c r="A148" s="36"/>
      <c r="B148" s="110" t="s">
        <v>272</v>
      </c>
      <c r="C148" s="55"/>
      <c r="D148" s="318"/>
      <c r="E148" s="392"/>
      <c r="F148" s="391"/>
    </row>
    <row r="149" spans="1:6" x14ac:dyDescent="0.35">
      <c r="A149" s="36"/>
      <c r="B149" s="51"/>
      <c r="C149" s="55"/>
      <c r="D149" s="325"/>
      <c r="E149" s="392"/>
      <c r="F149" s="391"/>
    </row>
    <row r="150" spans="1:6" x14ac:dyDescent="0.35">
      <c r="A150" s="36"/>
      <c r="B150" s="114" t="s">
        <v>273</v>
      </c>
      <c r="C150" s="55"/>
      <c r="D150" s="318"/>
      <c r="E150" s="392"/>
      <c r="F150" s="391"/>
    </row>
    <row r="151" spans="1:6" x14ac:dyDescent="0.35">
      <c r="A151" s="36"/>
      <c r="B151" s="51"/>
      <c r="C151" s="55"/>
      <c r="D151" s="325"/>
      <c r="E151" s="392"/>
      <c r="F151" s="391"/>
    </row>
    <row r="152" spans="1:6" x14ac:dyDescent="0.35">
      <c r="A152" s="36" t="s">
        <v>662</v>
      </c>
      <c r="B152" s="111" t="s">
        <v>274</v>
      </c>
      <c r="C152" s="55" t="s">
        <v>236</v>
      </c>
      <c r="D152" s="318">
        <v>1</v>
      </c>
      <c r="E152" s="392"/>
      <c r="F152" s="391"/>
    </row>
    <row r="153" spans="1:6" x14ac:dyDescent="0.35">
      <c r="A153" s="36"/>
      <c r="B153" s="51"/>
      <c r="C153" s="55"/>
      <c r="D153" s="325"/>
      <c r="E153" s="392"/>
      <c r="F153" s="391"/>
    </row>
    <row r="154" spans="1:6" x14ac:dyDescent="0.35">
      <c r="A154" s="36" t="s">
        <v>663</v>
      </c>
      <c r="B154" s="111" t="s">
        <v>275</v>
      </c>
      <c r="C154" s="55" t="s">
        <v>236</v>
      </c>
      <c r="D154" s="318">
        <v>2</v>
      </c>
      <c r="E154" s="392"/>
      <c r="F154" s="391"/>
    </row>
    <row r="155" spans="1:6" x14ac:dyDescent="0.35">
      <c r="A155" s="36"/>
      <c r="B155" s="51"/>
      <c r="C155" s="55"/>
      <c r="D155" s="325"/>
      <c r="E155" s="392"/>
      <c r="F155" s="391"/>
    </row>
    <row r="156" spans="1:6" x14ac:dyDescent="0.35">
      <c r="A156" s="36" t="s">
        <v>664</v>
      </c>
      <c r="B156" s="111" t="s">
        <v>276</v>
      </c>
      <c r="C156" s="55" t="s">
        <v>236</v>
      </c>
      <c r="D156" s="318">
        <v>2</v>
      </c>
      <c r="E156" s="392"/>
      <c r="F156" s="391"/>
    </row>
    <row r="157" spans="1:6" x14ac:dyDescent="0.35">
      <c r="A157" s="36"/>
      <c r="B157" s="51"/>
      <c r="C157" s="55"/>
      <c r="D157" s="325"/>
      <c r="E157" s="392"/>
      <c r="F157" s="391"/>
    </row>
    <row r="158" spans="1:6" x14ac:dyDescent="0.35">
      <c r="A158" s="54"/>
      <c r="B158" s="54" t="s">
        <v>277</v>
      </c>
      <c r="C158" s="55"/>
      <c r="D158" s="325"/>
      <c r="E158" s="392"/>
      <c r="F158" s="391"/>
    </row>
    <row r="159" spans="1:6" ht="37.5" x14ac:dyDescent="0.35">
      <c r="A159" s="36" t="s">
        <v>665</v>
      </c>
      <c r="B159" s="36" t="s">
        <v>278</v>
      </c>
      <c r="C159" s="55" t="s">
        <v>236</v>
      </c>
      <c r="D159" s="325">
        <v>8</v>
      </c>
      <c r="E159" s="392"/>
      <c r="F159" s="391"/>
    </row>
    <row r="160" spans="1:6" x14ac:dyDescent="0.35">
      <c r="A160" s="36"/>
      <c r="B160" s="36"/>
      <c r="C160" s="55"/>
      <c r="D160" s="325"/>
      <c r="E160" s="392"/>
      <c r="F160" s="391"/>
    </row>
    <row r="161" spans="1:6" x14ac:dyDescent="0.35">
      <c r="A161" s="54"/>
      <c r="B161" s="54" t="s">
        <v>279</v>
      </c>
      <c r="C161" s="55"/>
      <c r="D161" s="325"/>
      <c r="E161" s="392"/>
      <c r="F161" s="391"/>
    </row>
    <row r="162" spans="1:6" x14ac:dyDescent="0.35">
      <c r="A162" s="36"/>
      <c r="B162" s="51"/>
      <c r="C162" s="55"/>
      <c r="D162" s="325"/>
      <c r="E162" s="392"/>
      <c r="F162" s="391"/>
    </row>
    <row r="163" spans="1:6" ht="50" x14ac:dyDescent="0.35">
      <c r="A163" s="36"/>
      <c r="B163" s="110" t="s">
        <v>280</v>
      </c>
      <c r="C163" s="55"/>
      <c r="D163" s="325"/>
      <c r="E163" s="392"/>
      <c r="F163" s="391"/>
    </row>
    <row r="164" spans="1:6" x14ac:dyDescent="0.35">
      <c r="A164" s="36"/>
      <c r="B164" s="51"/>
      <c r="C164" s="55"/>
      <c r="D164" s="325"/>
      <c r="E164" s="392"/>
      <c r="F164" s="391"/>
    </row>
    <row r="165" spans="1:6" s="134" customFormat="1" x14ac:dyDescent="0.35">
      <c r="A165" s="36" t="s">
        <v>666</v>
      </c>
      <c r="B165" s="111" t="s">
        <v>281</v>
      </c>
      <c r="C165" s="55" t="s">
        <v>201</v>
      </c>
      <c r="D165" s="318">
        <v>60</v>
      </c>
      <c r="E165" s="392"/>
      <c r="F165" s="391"/>
    </row>
    <row r="166" spans="1:6" x14ac:dyDescent="0.35">
      <c r="A166" s="36"/>
      <c r="B166" s="51"/>
      <c r="C166" s="55"/>
      <c r="D166" s="325"/>
      <c r="E166" s="392"/>
      <c r="F166" s="391"/>
    </row>
    <row r="167" spans="1:6" s="134" customFormat="1" x14ac:dyDescent="0.35">
      <c r="A167" s="36" t="s">
        <v>667</v>
      </c>
      <c r="B167" s="111" t="s">
        <v>282</v>
      </c>
      <c r="C167" s="55" t="s">
        <v>283</v>
      </c>
      <c r="D167" s="325">
        <v>28</v>
      </c>
      <c r="E167" s="392"/>
      <c r="F167" s="391"/>
    </row>
    <row r="168" spans="1:6" x14ac:dyDescent="0.35">
      <c r="A168" s="54"/>
      <c r="B168" s="54" t="s">
        <v>284</v>
      </c>
      <c r="C168" s="55"/>
      <c r="D168" s="325"/>
      <c r="E168" s="392"/>
      <c r="F168" s="391"/>
    </row>
    <row r="169" spans="1:6" x14ac:dyDescent="0.35">
      <c r="A169" s="36"/>
      <c r="B169" s="51"/>
      <c r="C169" s="55"/>
      <c r="D169" s="325"/>
      <c r="E169" s="392"/>
      <c r="F169" s="391"/>
    </row>
    <row r="170" spans="1:6" ht="87.5" x14ac:dyDescent="0.35">
      <c r="A170" s="36"/>
      <c r="B170" s="115" t="s">
        <v>285</v>
      </c>
      <c r="C170" s="55"/>
      <c r="D170" s="318"/>
      <c r="E170" s="392"/>
      <c r="F170" s="391"/>
    </row>
    <row r="171" spans="1:6" x14ac:dyDescent="0.35">
      <c r="A171" s="36"/>
      <c r="B171" s="36"/>
      <c r="C171" s="55"/>
      <c r="D171" s="318"/>
      <c r="E171" s="392"/>
      <c r="F171" s="391"/>
    </row>
    <row r="172" spans="1:6" x14ac:dyDescent="0.35">
      <c r="A172" s="36" t="s">
        <v>668</v>
      </c>
      <c r="B172" s="111" t="s">
        <v>286</v>
      </c>
      <c r="C172" s="55" t="s">
        <v>201</v>
      </c>
      <c r="D172" s="318">
        <v>120</v>
      </c>
      <c r="E172" s="392"/>
      <c r="F172" s="391"/>
    </row>
    <row r="173" spans="1:6" x14ac:dyDescent="0.35">
      <c r="A173" s="36"/>
      <c r="B173" s="51"/>
      <c r="C173" s="55"/>
      <c r="D173" s="325"/>
      <c r="E173" s="392"/>
      <c r="F173" s="391"/>
    </row>
    <row r="174" spans="1:6" ht="25" x14ac:dyDescent="0.35">
      <c r="A174" s="36"/>
      <c r="B174" s="116" t="s">
        <v>287</v>
      </c>
      <c r="C174" s="55"/>
      <c r="D174" s="318"/>
      <c r="E174" s="392"/>
      <c r="F174" s="391"/>
    </row>
    <row r="175" spans="1:6" x14ac:dyDescent="0.35">
      <c r="A175" s="36"/>
      <c r="B175" s="51"/>
      <c r="C175" s="55"/>
      <c r="D175" s="325"/>
      <c r="E175" s="392"/>
      <c r="F175" s="391"/>
    </row>
    <row r="176" spans="1:6" x14ac:dyDescent="0.35">
      <c r="A176" s="36"/>
      <c r="B176" s="51"/>
      <c r="C176" s="55"/>
      <c r="D176" s="325"/>
      <c r="E176" s="392"/>
      <c r="F176" s="391"/>
    </row>
    <row r="177" spans="1:8" x14ac:dyDescent="0.35">
      <c r="A177" s="36" t="s">
        <v>669</v>
      </c>
      <c r="B177" s="111" t="s">
        <v>288</v>
      </c>
      <c r="C177" s="55" t="s">
        <v>236</v>
      </c>
      <c r="D177" s="325">
        <v>45</v>
      </c>
      <c r="E177" s="392"/>
      <c r="F177" s="391"/>
    </row>
    <row r="178" spans="1:8" x14ac:dyDescent="0.35">
      <c r="A178" s="36"/>
      <c r="B178" s="54"/>
      <c r="C178" s="55"/>
      <c r="D178" s="325"/>
      <c r="E178" s="392"/>
      <c r="F178" s="391"/>
    </row>
    <row r="179" spans="1:8" x14ac:dyDescent="0.35">
      <c r="A179" s="36" t="s">
        <v>670</v>
      </c>
      <c r="B179" s="111" t="s">
        <v>289</v>
      </c>
      <c r="C179" s="55" t="s">
        <v>236</v>
      </c>
      <c r="D179" s="318">
        <v>1</v>
      </c>
      <c r="E179" s="392"/>
      <c r="F179" s="391"/>
    </row>
    <row r="180" spans="1:8" x14ac:dyDescent="0.35">
      <c r="A180" s="36"/>
      <c r="B180" s="54"/>
      <c r="C180" s="55"/>
      <c r="D180" s="325"/>
      <c r="E180" s="392"/>
      <c r="F180" s="391"/>
    </row>
    <row r="181" spans="1:8" ht="25" x14ac:dyDescent="0.35">
      <c r="A181" s="36"/>
      <c r="B181" s="117" t="s">
        <v>290</v>
      </c>
      <c r="C181" s="55"/>
      <c r="D181" s="325"/>
      <c r="E181" s="392"/>
      <c r="F181" s="391"/>
      <c r="H181" s="129"/>
    </row>
    <row r="182" spans="1:8" x14ac:dyDescent="0.35">
      <c r="A182" s="36"/>
      <c r="B182" s="54"/>
      <c r="C182" s="55"/>
      <c r="D182" s="325"/>
      <c r="E182" s="392"/>
      <c r="F182" s="391"/>
    </row>
    <row r="183" spans="1:8" s="70" customFormat="1" x14ac:dyDescent="0.35">
      <c r="A183" s="118"/>
      <c r="B183" s="116" t="s">
        <v>291</v>
      </c>
      <c r="C183" s="254"/>
      <c r="D183" s="357"/>
      <c r="E183" s="392"/>
      <c r="F183" s="391"/>
      <c r="H183" s="136"/>
    </row>
    <row r="184" spans="1:8" x14ac:dyDescent="0.35">
      <c r="A184" s="36"/>
      <c r="B184" s="54"/>
      <c r="C184" s="55"/>
      <c r="D184" s="325"/>
      <c r="E184" s="392"/>
      <c r="F184" s="391"/>
    </row>
    <row r="185" spans="1:8" x14ac:dyDescent="0.35">
      <c r="A185" s="120" t="s">
        <v>292</v>
      </c>
      <c r="B185" s="111" t="s">
        <v>293</v>
      </c>
      <c r="C185" s="253" t="s">
        <v>283</v>
      </c>
      <c r="D185" s="356">
        <v>13</v>
      </c>
      <c r="E185" s="392"/>
      <c r="F185" s="391"/>
      <c r="H185" s="129"/>
    </row>
    <row r="186" spans="1:8" x14ac:dyDescent="0.35">
      <c r="A186" s="36"/>
      <c r="B186" s="51"/>
      <c r="C186" s="55"/>
      <c r="D186" s="325"/>
      <c r="E186" s="392"/>
      <c r="F186" s="391"/>
    </row>
    <row r="187" spans="1:8" x14ac:dyDescent="0.35">
      <c r="A187" s="120" t="s">
        <v>294</v>
      </c>
      <c r="B187" s="111" t="s">
        <v>295</v>
      </c>
      <c r="C187" s="253" t="s">
        <v>283</v>
      </c>
      <c r="D187" s="356">
        <v>14</v>
      </c>
      <c r="E187" s="392"/>
      <c r="F187" s="391"/>
      <c r="H187" s="129"/>
    </row>
    <row r="188" spans="1:8" x14ac:dyDescent="0.35">
      <c r="A188" s="36"/>
      <c r="B188" s="51"/>
      <c r="C188" s="55"/>
      <c r="D188" s="325"/>
      <c r="E188" s="392"/>
      <c r="F188" s="391"/>
    </row>
    <row r="189" spans="1:8" s="88" customFormat="1" x14ac:dyDescent="0.35">
      <c r="A189" s="121"/>
      <c r="B189" s="122" t="s">
        <v>296</v>
      </c>
      <c r="C189" s="256"/>
      <c r="D189" s="358"/>
      <c r="E189" s="392"/>
      <c r="F189" s="391"/>
      <c r="H189" s="130"/>
    </row>
    <row r="190" spans="1:8" x14ac:dyDescent="0.35">
      <c r="A190" s="36"/>
      <c r="B190" s="51"/>
      <c r="C190" s="55"/>
      <c r="D190" s="325"/>
      <c r="E190" s="392"/>
      <c r="F190" s="391"/>
    </row>
    <row r="191" spans="1:8" s="138" customFormat="1" x14ac:dyDescent="0.35">
      <c r="A191" s="123"/>
      <c r="B191" s="124" t="s">
        <v>297</v>
      </c>
      <c r="C191" s="258"/>
      <c r="D191" s="359"/>
      <c r="E191" s="392"/>
      <c r="F191" s="391"/>
      <c r="H191" s="139"/>
    </row>
    <row r="192" spans="1:8" x14ac:dyDescent="0.35">
      <c r="A192" s="36"/>
      <c r="B192" s="51"/>
      <c r="C192" s="55"/>
      <c r="D192" s="325"/>
      <c r="E192" s="392"/>
      <c r="F192" s="391"/>
    </row>
    <row r="193" spans="1:6" x14ac:dyDescent="0.35">
      <c r="A193" s="36" t="s">
        <v>298</v>
      </c>
      <c r="B193" s="111" t="s">
        <v>299</v>
      </c>
      <c r="C193" s="55" t="s">
        <v>236</v>
      </c>
      <c r="D193" s="325">
        <v>38</v>
      </c>
      <c r="E193" s="392"/>
      <c r="F193" s="391"/>
    </row>
    <row r="194" spans="1:6" x14ac:dyDescent="0.35">
      <c r="A194" s="36"/>
      <c r="B194" s="51"/>
      <c r="C194" s="55"/>
      <c r="D194" s="325"/>
      <c r="E194" s="394"/>
      <c r="F194" s="391"/>
    </row>
    <row r="195" spans="1:6" x14ac:dyDescent="0.35">
      <c r="A195" s="36"/>
      <c r="B195" s="51"/>
      <c r="C195" s="55"/>
      <c r="D195" s="325"/>
      <c r="E195" s="394"/>
      <c r="F195" s="391"/>
    </row>
    <row r="196" spans="1:6" s="88" customFormat="1" ht="13" thickBot="1" x14ac:dyDescent="0.4">
      <c r="A196" s="526" t="s">
        <v>195</v>
      </c>
      <c r="B196" s="527"/>
      <c r="C196" s="527"/>
      <c r="D196" s="127"/>
      <c r="E196" s="395"/>
      <c r="F196" s="396"/>
    </row>
  </sheetData>
  <customSheetViews>
    <customSheetView guid="{6095820A-386C-48CA-BFD0-B15E6CC7085B}" showPageBreaks="1" view="pageBreakPreview"/>
  </customSheetViews>
  <mergeCells count="1">
    <mergeCell ref="A196:C196"/>
  </mergeCells>
  <pageMargins left="0.70866141732283505" right="0.39370078740157499" top="0.47244094488188998" bottom="0.511811023622047" header="0.31496062992126" footer="0.31496062992126"/>
  <pageSetup paperSize="9" scale="60" orientation="portrait" r:id="rId1"/>
  <headerFooter alignWithMargins="0">
    <oddFooter>&amp;CPage &amp;P of &amp;N&amp;RBill No. 2.3</oddFooter>
  </headerFooter>
  <rowBreaks count="2" manualBreakCount="2">
    <brk id="52" max="8" man="1"/>
    <brk id="147" max="8" man="1"/>
  </rowBreaks>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7">
    <tabColor theme="0"/>
  </sheetPr>
  <dimension ref="A1:J176"/>
  <sheetViews>
    <sheetView view="pageBreakPreview" topLeftCell="A52" zoomScale="80" zoomScaleNormal="100" zoomScaleSheetLayoutView="80" workbookViewId="0">
      <selection activeCell="I52" sqref="I1:I1048576"/>
    </sheetView>
  </sheetViews>
  <sheetFormatPr defaultColWidth="9.26953125" defaultRowHeight="13.5" x14ac:dyDescent="0.25"/>
  <cols>
    <col min="1" max="1" width="10.453125" style="171" customWidth="1"/>
    <col min="2" max="2" width="64.1796875" style="172" bestFit="1" customWidth="1"/>
    <col min="3" max="3" width="4.81640625" style="239" bestFit="1" customWidth="1"/>
    <col min="4" max="4" width="10.7265625" style="240" bestFit="1" customWidth="1"/>
    <col min="5" max="5" width="7" style="379" bestFit="1" customWidth="1"/>
    <col min="6" max="6" width="14.7265625" style="374" hidden="1" customWidth="1"/>
    <col min="7" max="7" width="14.7265625" style="173" customWidth="1"/>
    <col min="8" max="16384" width="9.26953125" style="148"/>
  </cols>
  <sheetData>
    <row r="1" spans="1:7" s="142" customFormat="1" ht="12.5" x14ac:dyDescent="0.25">
      <c r="A1" s="141"/>
      <c r="B1" s="143" t="s">
        <v>300</v>
      </c>
      <c r="C1" s="230"/>
      <c r="D1" s="44"/>
      <c r="E1" s="73"/>
      <c r="F1" s="368"/>
      <c r="G1" s="145"/>
    </row>
    <row r="2" spans="1:7" x14ac:dyDescent="0.25">
      <c r="A2" s="146" t="s">
        <v>632</v>
      </c>
      <c r="B2" s="147" t="s">
        <v>144</v>
      </c>
      <c r="C2" s="231" t="s">
        <v>763</v>
      </c>
      <c r="D2" s="367" t="s">
        <v>760</v>
      </c>
      <c r="E2" s="430" t="s">
        <v>761</v>
      </c>
      <c r="F2" s="528" t="s">
        <v>762</v>
      </c>
      <c r="G2" s="529"/>
    </row>
    <row r="3" spans="1:7" x14ac:dyDescent="0.25">
      <c r="A3" s="149"/>
      <c r="B3" s="150"/>
      <c r="C3" s="232"/>
      <c r="D3" s="340"/>
      <c r="E3" s="380"/>
      <c r="F3" s="369"/>
      <c r="G3" s="341"/>
    </row>
    <row r="4" spans="1:7" x14ac:dyDescent="0.25">
      <c r="A4" s="151"/>
      <c r="B4" s="152" t="s">
        <v>173</v>
      </c>
      <c r="C4" s="52"/>
      <c r="D4" s="342"/>
      <c r="E4" s="343"/>
      <c r="F4" s="370"/>
      <c r="G4" s="303"/>
    </row>
    <row r="5" spans="1:7" x14ac:dyDescent="0.25">
      <c r="A5" s="151"/>
      <c r="B5" s="152"/>
      <c r="C5" s="52"/>
      <c r="D5" s="342"/>
      <c r="E5" s="343"/>
      <c r="F5" s="370"/>
      <c r="G5" s="303"/>
    </row>
    <row r="6" spans="1:7" x14ac:dyDescent="0.25">
      <c r="A6" s="151"/>
      <c r="B6" s="154" t="s">
        <v>301</v>
      </c>
      <c r="C6" s="233"/>
      <c r="D6" s="342"/>
      <c r="E6" s="343"/>
      <c r="F6" s="370"/>
      <c r="G6" s="303"/>
    </row>
    <row r="7" spans="1:7" x14ac:dyDescent="0.25">
      <c r="A7" s="151"/>
      <c r="B7" s="154"/>
      <c r="C7" s="233"/>
      <c r="D7" s="342"/>
      <c r="E7" s="343"/>
      <c r="F7" s="370"/>
      <c r="G7" s="303"/>
    </row>
    <row r="8" spans="1:7" x14ac:dyDescent="0.25">
      <c r="A8" s="155"/>
      <c r="B8" s="155" t="s">
        <v>175</v>
      </c>
      <c r="C8" s="234"/>
      <c r="D8" s="343"/>
      <c r="E8" s="343"/>
      <c r="F8" s="370"/>
      <c r="G8" s="303"/>
    </row>
    <row r="9" spans="1:7" x14ac:dyDescent="0.25">
      <c r="A9" s="151"/>
      <c r="B9" s="152"/>
      <c r="C9" s="52"/>
      <c r="D9" s="342"/>
      <c r="E9" s="343"/>
      <c r="F9" s="370"/>
      <c r="G9" s="303"/>
    </row>
    <row r="10" spans="1:7" ht="25" x14ac:dyDescent="0.25">
      <c r="A10" s="226" t="s">
        <v>302</v>
      </c>
      <c r="B10" s="156" t="s">
        <v>303</v>
      </c>
      <c r="C10" s="235" t="s">
        <v>201</v>
      </c>
      <c r="D10" s="344">
        <v>3715</v>
      </c>
      <c r="E10" s="375"/>
      <c r="F10" s="371"/>
      <c r="G10" s="302"/>
    </row>
    <row r="11" spans="1:7" x14ac:dyDescent="0.25">
      <c r="A11" s="226"/>
      <c r="B11" s="152"/>
      <c r="C11" s="52"/>
      <c r="D11" s="342"/>
      <c r="E11" s="375"/>
      <c r="F11" s="371"/>
      <c r="G11" s="302"/>
    </row>
    <row r="12" spans="1:7" ht="62.5" x14ac:dyDescent="0.25">
      <c r="A12" s="226" t="s">
        <v>304</v>
      </c>
      <c r="B12" s="151" t="s">
        <v>305</v>
      </c>
      <c r="C12" s="235" t="s">
        <v>201</v>
      </c>
      <c r="D12" s="344">
        <v>3715</v>
      </c>
      <c r="E12" s="375"/>
      <c r="F12" s="371"/>
      <c r="G12" s="302"/>
    </row>
    <row r="13" spans="1:7" x14ac:dyDescent="0.25">
      <c r="A13" s="151"/>
      <c r="B13" s="152"/>
      <c r="C13" s="52"/>
      <c r="D13" s="342"/>
      <c r="E13" s="375"/>
      <c r="F13" s="371"/>
      <c r="G13" s="303"/>
    </row>
    <row r="14" spans="1:7" x14ac:dyDescent="0.25">
      <c r="A14" s="155"/>
      <c r="B14" s="158" t="s">
        <v>306</v>
      </c>
      <c r="C14" s="52"/>
      <c r="D14" s="342"/>
      <c r="E14" s="375"/>
      <c r="F14" s="371"/>
      <c r="G14" s="302"/>
    </row>
    <row r="15" spans="1:7" x14ac:dyDescent="0.25">
      <c r="A15" s="151"/>
      <c r="B15" s="152"/>
      <c r="C15" s="52"/>
      <c r="D15" s="342"/>
      <c r="E15" s="375"/>
      <c r="F15" s="371"/>
      <c r="G15" s="303"/>
    </row>
    <row r="16" spans="1:7" x14ac:dyDescent="0.25">
      <c r="A16" s="151"/>
      <c r="B16" s="152"/>
      <c r="C16" s="52"/>
      <c r="D16" s="342"/>
      <c r="E16" s="375"/>
      <c r="F16" s="371"/>
      <c r="G16" s="303"/>
    </row>
    <row r="17" spans="1:10" ht="62.5" x14ac:dyDescent="0.25">
      <c r="A17" s="159" t="s">
        <v>307</v>
      </c>
      <c r="B17" s="151" t="s">
        <v>308</v>
      </c>
      <c r="C17" s="236" t="s">
        <v>151</v>
      </c>
      <c r="D17" s="345">
        <v>1</v>
      </c>
      <c r="E17" s="375"/>
      <c r="F17" s="371"/>
      <c r="G17" s="302"/>
    </row>
    <row r="18" spans="1:10" x14ac:dyDescent="0.25">
      <c r="A18" s="151"/>
      <c r="B18" s="152"/>
      <c r="C18" s="52"/>
      <c r="D18" s="342"/>
      <c r="E18" s="375"/>
      <c r="F18" s="371"/>
      <c r="G18" s="288"/>
    </row>
    <row r="19" spans="1:10" ht="37.5" x14ac:dyDescent="0.25">
      <c r="A19" s="159" t="s">
        <v>309</v>
      </c>
      <c r="B19" s="156" t="s">
        <v>181</v>
      </c>
      <c r="C19" s="236" t="s">
        <v>151</v>
      </c>
      <c r="D19" s="346">
        <v>1</v>
      </c>
      <c r="E19" s="375"/>
      <c r="F19" s="371"/>
      <c r="G19" s="302"/>
      <c r="J19" s="161"/>
    </row>
    <row r="20" spans="1:10" x14ac:dyDescent="0.25">
      <c r="A20" s="151"/>
      <c r="B20" s="152"/>
      <c r="C20" s="52"/>
      <c r="D20" s="342"/>
      <c r="E20" s="375"/>
      <c r="F20" s="371"/>
      <c r="G20" s="288"/>
    </row>
    <row r="21" spans="1:10" x14ac:dyDescent="0.25">
      <c r="A21" s="159" t="s">
        <v>310</v>
      </c>
      <c r="B21" s="156" t="s">
        <v>311</v>
      </c>
      <c r="C21" s="236" t="s">
        <v>184</v>
      </c>
      <c r="D21" s="345">
        <v>0.6</v>
      </c>
      <c r="E21" s="375"/>
      <c r="F21" s="371"/>
      <c r="G21" s="302"/>
    </row>
    <row r="22" spans="1:10" x14ac:dyDescent="0.25">
      <c r="A22" s="151"/>
      <c r="B22" s="158" t="s">
        <v>312</v>
      </c>
      <c r="C22" s="55"/>
      <c r="D22" s="344"/>
      <c r="E22" s="375"/>
      <c r="F22" s="371"/>
      <c r="G22" s="302"/>
    </row>
    <row r="23" spans="1:10" x14ac:dyDescent="0.25">
      <c r="A23" s="151"/>
      <c r="B23" s="152"/>
      <c r="C23" s="52"/>
      <c r="D23" s="342"/>
      <c r="E23" s="375"/>
      <c r="F23" s="371"/>
      <c r="G23" s="302"/>
    </row>
    <row r="24" spans="1:10" x14ac:dyDescent="0.25">
      <c r="A24" s="151" t="s">
        <v>313</v>
      </c>
      <c r="B24" s="156" t="s">
        <v>314</v>
      </c>
      <c r="C24" s="55" t="s">
        <v>236</v>
      </c>
      <c r="D24" s="344">
        <v>8</v>
      </c>
      <c r="E24" s="375"/>
      <c r="F24" s="371"/>
      <c r="G24" s="302"/>
    </row>
    <row r="25" spans="1:10" x14ac:dyDescent="0.25">
      <c r="A25" s="151"/>
      <c r="B25" s="152"/>
      <c r="C25" s="52"/>
      <c r="D25" s="342"/>
      <c r="E25" s="375"/>
      <c r="F25" s="371"/>
      <c r="G25" s="302"/>
    </row>
    <row r="26" spans="1:10" x14ac:dyDescent="0.25">
      <c r="A26" s="151" t="s">
        <v>315</v>
      </c>
      <c r="B26" s="151" t="s">
        <v>316</v>
      </c>
      <c r="C26" s="55" t="s">
        <v>236</v>
      </c>
      <c r="D26" s="344">
        <v>2</v>
      </c>
      <c r="E26" s="375"/>
      <c r="F26" s="371"/>
      <c r="G26" s="302"/>
    </row>
    <row r="27" spans="1:10" x14ac:dyDescent="0.25">
      <c r="A27" s="151"/>
      <c r="B27" s="152"/>
      <c r="C27" s="52"/>
      <c r="D27" s="342"/>
      <c r="E27" s="375"/>
      <c r="F27" s="371"/>
      <c r="G27" s="302"/>
    </row>
    <row r="28" spans="1:10" x14ac:dyDescent="0.25">
      <c r="A28" s="151"/>
      <c r="B28" s="152" t="s">
        <v>317</v>
      </c>
      <c r="C28" s="55"/>
      <c r="D28" s="344"/>
      <c r="E28" s="375"/>
      <c r="F28" s="371"/>
      <c r="G28" s="302"/>
    </row>
    <row r="29" spans="1:10" x14ac:dyDescent="0.25">
      <c r="A29" s="151"/>
      <c r="B29" s="152"/>
      <c r="C29" s="52"/>
      <c r="D29" s="342"/>
      <c r="E29" s="375"/>
      <c r="F29" s="371"/>
      <c r="G29" s="302"/>
    </row>
    <row r="30" spans="1:10" ht="62.5" x14ac:dyDescent="0.25">
      <c r="A30" s="155"/>
      <c r="B30" s="152" t="s">
        <v>626</v>
      </c>
      <c r="C30" s="55"/>
      <c r="D30" s="343"/>
      <c r="E30" s="375"/>
      <c r="F30" s="371"/>
      <c r="G30" s="302"/>
    </row>
    <row r="31" spans="1:10" x14ac:dyDescent="0.25">
      <c r="A31" s="151"/>
      <c r="B31" s="152"/>
      <c r="C31" s="52"/>
      <c r="D31" s="342"/>
      <c r="E31" s="375"/>
      <c r="F31" s="371"/>
      <c r="G31" s="302"/>
    </row>
    <row r="32" spans="1:10" ht="25" x14ac:dyDescent="0.25">
      <c r="A32" s="151"/>
      <c r="B32" s="152" t="s">
        <v>218</v>
      </c>
      <c r="C32" s="55"/>
      <c r="D32" s="343"/>
      <c r="E32" s="376"/>
      <c r="F32" s="371"/>
      <c r="G32" s="288"/>
    </row>
    <row r="33" spans="1:10" x14ac:dyDescent="0.25">
      <c r="A33" s="151"/>
      <c r="B33" s="152"/>
      <c r="C33" s="55"/>
      <c r="D33" s="343"/>
      <c r="E33" s="376"/>
      <c r="F33" s="371"/>
      <c r="G33" s="288"/>
    </row>
    <row r="34" spans="1:10" x14ac:dyDescent="0.25">
      <c r="A34" s="151" t="s">
        <v>318</v>
      </c>
      <c r="B34" s="151" t="s">
        <v>550</v>
      </c>
      <c r="C34" s="55" t="s">
        <v>201</v>
      </c>
      <c r="D34" s="344">
        <v>0</v>
      </c>
      <c r="E34" s="376"/>
      <c r="F34" s="371"/>
      <c r="G34" s="288"/>
    </row>
    <row r="35" spans="1:10" x14ac:dyDescent="0.25">
      <c r="A35" s="151"/>
      <c r="B35" s="152"/>
      <c r="C35" s="52"/>
      <c r="D35" s="344"/>
      <c r="E35" s="375"/>
      <c r="F35" s="371"/>
      <c r="G35" s="302"/>
    </row>
    <row r="36" spans="1:10" x14ac:dyDescent="0.25">
      <c r="A36" s="155"/>
      <c r="B36" s="158" t="s">
        <v>322</v>
      </c>
      <c r="C36" s="234"/>
      <c r="D36" s="344"/>
      <c r="E36" s="375"/>
      <c r="F36" s="371"/>
      <c r="G36" s="288"/>
    </row>
    <row r="37" spans="1:10" x14ac:dyDescent="0.25">
      <c r="A37" s="151"/>
      <c r="B37" s="152"/>
      <c r="C37" s="52"/>
      <c r="D37" s="344"/>
      <c r="E37" s="375"/>
      <c r="F37" s="371"/>
      <c r="G37" s="302"/>
      <c r="J37" s="161"/>
    </row>
    <row r="38" spans="1:10" x14ac:dyDescent="0.25">
      <c r="A38" s="151" t="s">
        <v>319</v>
      </c>
      <c r="B38" s="156" t="s">
        <v>324</v>
      </c>
      <c r="C38" s="55" t="s">
        <v>201</v>
      </c>
      <c r="D38" s="344">
        <v>0</v>
      </c>
      <c r="E38" s="375"/>
      <c r="F38" s="371"/>
      <c r="G38" s="302"/>
    </row>
    <row r="39" spans="1:10" x14ac:dyDescent="0.25">
      <c r="A39" s="151"/>
      <c r="B39" s="152"/>
      <c r="C39" s="52"/>
      <c r="D39" s="342"/>
      <c r="E39" s="375"/>
      <c r="F39" s="371"/>
      <c r="G39" s="302"/>
      <c r="J39" s="161"/>
    </row>
    <row r="40" spans="1:10" x14ac:dyDescent="0.25">
      <c r="A40" s="151" t="s">
        <v>320</v>
      </c>
      <c r="B40" s="156" t="s">
        <v>326</v>
      </c>
      <c r="C40" s="55" t="s">
        <v>201</v>
      </c>
      <c r="D40" s="344">
        <v>2</v>
      </c>
      <c r="E40" s="375"/>
      <c r="F40" s="371"/>
      <c r="G40" s="302"/>
    </row>
    <row r="41" spans="1:10" x14ac:dyDescent="0.25">
      <c r="A41" s="151"/>
      <c r="B41" s="152"/>
      <c r="C41" s="55"/>
      <c r="D41" s="343"/>
      <c r="E41" s="375"/>
      <c r="F41" s="371"/>
      <c r="G41" s="302"/>
      <c r="J41" s="161"/>
    </row>
    <row r="42" spans="1:10" ht="50" x14ac:dyDescent="0.25">
      <c r="A42" s="151"/>
      <c r="B42" s="152" t="s">
        <v>327</v>
      </c>
      <c r="C42" s="52"/>
      <c r="D42" s="342"/>
      <c r="E42" s="375"/>
      <c r="F42" s="371"/>
      <c r="G42" s="347"/>
    </row>
    <row r="43" spans="1:10" x14ac:dyDescent="0.25">
      <c r="A43" s="151"/>
      <c r="B43" s="152"/>
      <c r="C43" s="52"/>
      <c r="D43" s="342"/>
      <c r="E43" s="375"/>
      <c r="F43" s="371"/>
      <c r="G43" s="347"/>
    </row>
    <row r="44" spans="1:10" x14ac:dyDescent="0.25">
      <c r="A44" s="151" t="s">
        <v>321</v>
      </c>
      <c r="B44" s="156" t="s">
        <v>328</v>
      </c>
      <c r="C44" s="55" t="s">
        <v>201</v>
      </c>
      <c r="D44" s="343">
        <v>2786</v>
      </c>
      <c r="E44" s="375"/>
      <c r="F44" s="371"/>
      <c r="G44" s="302"/>
      <c r="J44" s="161"/>
    </row>
    <row r="45" spans="1:10" x14ac:dyDescent="0.25">
      <c r="A45" s="151"/>
      <c r="B45" s="152"/>
      <c r="C45" s="52"/>
      <c r="D45" s="342"/>
      <c r="E45" s="375"/>
      <c r="F45" s="371"/>
      <c r="G45" s="302"/>
    </row>
    <row r="46" spans="1:10" x14ac:dyDescent="0.25">
      <c r="A46" s="151" t="s">
        <v>323</v>
      </c>
      <c r="B46" s="156" t="s">
        <v>329</v>
      </c>
      <c r="C46" s="55" t="s">
        <v>201</v>
      </c>
      <c r="D46" s="344">
        <v>743</v>
      </c>
      <c r="E46" s="375"/>
      <c r="F46" s="371"/>
      <c r="G46" s="302"/>
      <c r="J46" s="161"/>
    </row>
    <row r="47" spans="1:10" x14ac:dyDescent="0.25">
      <c r="A47" s="151"/>
      <c r="B47" s="152"/>
      <c r="C47" s="52"/>
      <c r="D47" s="342"/>
      <c r="E47" s="375"/>
      <c r="F47" s="371"/>
      <c r="G47" s="302"/>
    </row>
    <row r="48" spans="1:10" x14ac:dyDescent="0.25">
      <c r="A48" s="151" t="s">
        <v>325</v>
      </c>
      <c r="B48" s="156" t="s">
        <v>330</v>
      </c>
      <c r="C48" s="55" t="s">
        <v>201</v>
      </c>
      <c r="D48" s="344">
        <v>186</v>
      </c>
      <c r="E48" s="375"/>
      <c r="F48" s="371"/>
      <c r="G48" s="302"/>
      <c r="J48" s="161"/>
    </row>
    <row r="49" spans="1:10" ht="62.5" x14ac:dyDescent="0.25">
      <c r="A49" s="155"/>
      <c r="B49" s="155" t="s">
        <v>331</v>
      </c>
      <c r="C49" s="52"/>
      <c r="D49" s="342"/>
      <c r="E49" s="375"/>
      <c r="F49" s="371"/>
      <c r="G49" s="302"/>
    </row>
    <row r="50" spans="1:10" x14ac:dyDescent="0.25">
      <c r="A50" s="151"/>
      <c r="B50" s="152"/>
      <c r="C50" s="52"/>
      <c r="D50" s="342"/>
      <c r="E50" s="375"/>
      <c r="F50" s="371"/>
      <c r="G50" s="302"/>
      <c r="J50" s="161"/>
    </row>
    <row r="51" spans="1:10" x14ac:dyDescent="0.25">
      <c r="A51" s="155"/>
      <c r="B51" s="155" t="s">
        <v>332</v>
      </c>
      <c r="C51" s="55"/>
      <c r="D51" s="343"/>
      <c r="E51" s="375"/>
      <c r="F51" s="371"/>
      <c r="G51" s="302"/>
      <c r="J51" s="161"/>
    </row>
    <row r="52" spans="1:10" x14ac:dyDescent="0.25">
      <c r="A52" s="151"/>
      <c r="B52" s="152"/>
      <c r="C52" s="52"/>
      <c r="D52" s="342"/>
      <c r="E52" s="375"/>
      <c r="F52" s="371"/>
      <c r="G52" s="302"/>
    </row>
    <row r="53" spans="1:10" x14ac:dyDescent="0.25">
      <c r="A53" s="151" t="s">
        <v>333</v>
      </c>
      <c r="B53" s="418" t="s">
        <v>334</v>
      </c>
      <c r="C53" s="55" t="s">
        <v>236</v>
      </c>
      <c r="D53" s="343">
        <v>4</v>
      </c>
      <c r="E53" s="375"/>
      <c r="F53" s="371"/>
      <c r="G53" s="302"/>
    </row>
    <row r="54" spans="1:10" x14ac:dyDescent="0.25">
      <c r="A54" s="151"/>
      <c r="B54" s="152"/>
      <c r="C54" s="52"/>
      <c r="D54" s="342"/>
      <c r="E54" s="375"/>
      <c r="F54" s="371"/>
      <c r="G54" s="302"/>
    </row>
    <row r="55" spans="1:10" x14ac:dyDescent="0.25">
      <c r="A55" s="151" t="s">
        <v>335</v>
      </c>
      <c r="B55" s="418" t="s">
        <v>336</v>
      </c>
      <c r="C55" s="55" t="s">
        <v>236</v>
      </c>
      <c r="D55" s="343">
        <v>1</v>
      </c>
      <c r="E55" s="375"/>
      <c r="F55" s="371"/>
      <c r="G55" s="302"/>
    </row>
    <row r="56" spans="1:10" x14ac:dyDescent="0.25">
      <c r="A56" s="151"/>
      <c r="B56" s="152"/>
      <c r="C56" s="52"/>
      <c r="D56" s="342"/>
      <c r="E56" s="375"/>
      <c r="F56" s="371"/>
      <c r="G56" s="302"/>
    </row>
    <row r="57" spans="1:10" x14ac:dyDescent="0.25">
      <c r="A57" s="151" t="s">
        <v>337</v>
      </c>
      <c r="B57" s="418" t="s">
        <v>338</v>
      </c>
      <c r="C57" s="55" t="s">
        <v>236</v>
      </c>
      <c r="D57" s="344">
        <v>2</v>
      </c>
      <c r="E57" s="375"/>
      <c r="F57" s="371"/>
      <c r="G57" s="302"/>
    </row>
    <row r="58" spans="1:10" x14ac:dyDescent="0.25">
      <c r="A58" s="151"/>
      <c r="B58" s="152"/>
      <c r="C58" s="52"/>
      <c r="D58" s="342"/>
      <c r="E58" s="375"/>
      <c r="F58" s="371"/>
      <c r="G58" s="302"/>
    </row>
    <row r="59" spans="1:10" ht="25" x14ac:dyDescent="0.25">
      <c r="A59" s="151" t="s">
        <v>339</v>
      </c>
      <c r="B59" s="156" t="s">
        <v>340</v>
      </c>
      <c r="C59" s="55" t="s">
        <v>236</v>
      </c>
      <c r="D59" s="344">
        <v>3</v>
      </c>
      <c r="E59" s="375"/>
      <c r="F59" s="371"/>
      <c r="G59" s="302"/>
    </row>
    <row r="60" spans="1:10" x14ac:dyDescent="0.25">
      <c r="A60" s="151"/>
      <c r="B60" s="419"/>
      <c r="C60" s="55"/>
      <c r="D60" s="344"/>
      <c r="E60" s="375"/>
      <c r="F60" s="371"/>
      <c r="G60" s="302"/>
    </row>
    <row r="61" spans="1:10" x14ac:dyDescent="0.25">
      <c r="A61" s="151" t="s">
        <v>341</v>
      </c>
      <c r="B61" s="420" t="s">
        <v>342</v>
      </c>
      <c r="C61" s="55" t="s">
        <v>236</v>
      </c>
      <c r="D61" s="344">
        <v>2</v>
      </c>
      <c r="E61" s="375"/>
      <c r="F61" s="371"/>
      <c r="G61" s="302"/>
    </row>
    <row r="62" spans="1:10" x14ac:dyDescent="0.25">
      <c r="A62" s="151"/>
      <c r="B62" s="418"/>
      <c r="C62" s="55"/>
      <c r="D62" s="344"/>
      <c r="E62" s="375"/>
      <c r="F62" s="371"/>
      <c r="G62" s="302"/>
    </row>
    <row r="63" spans="1:10" x14ac:dyDescent="0.25">
      <c r="A63" s="155"/>
      <c r="B63" s="155" t="s">
        <v>254</v>
      </c>
      <c r="C63" s="55"/>
      <c r="D63" s="343"/>
      <c r="E63" s="375"/>
      <c r="F63" s="371"/>
      <c r="G63" s="302"/>
    </row>
    <row r="64" spans="1:10" x14ac:dyDescent="0.25">
      <c r="A64" s="151"/>
      <c r="B64" s="152"/>
      <c r="C64" s="52"/>
      <c r="D64" s="342"/>
      <c r="E64" s="375"/>
      <c r="F64" s="371"/>
      <c r="G64" s="302"/>
    </row>
    <row r="65" spans="1:7" ht="25" x14ac:dyDescent="0.25">
      <c r="A65" s="151" t="s">
        <v>343</v>
      </c>
      <c r="B65" s="156" t="s">
        <v>344</v>
      </c>
      <c r="C65" s="55" t="s">
        <v>236</v>
      </c>
      <c r="D65" s="343">
        <v>3</v>
      </c>
      <c r="E65" s="375"/>
      <c r="F65" s="371"/>
      <c r="G65" s="302"/>
    </row>
    <row r="66" spans="1:7" x14ac:dyDescent="0.25">
      <c r="A66" s="151"/>
      <c r="B66" s="152"/>
      <c r="C66" s="52"/>
      <c r="D66" s="342"/>
      <c r="E66" s="375"/>
      <c r="F66" s="371"/>
      <c r="G66" s="302"/>
    </row>
    <row r="67" spans="1:7" x14ac:dyDescent="0.25">
      <c r="A67" s="151" t="s">
        <v>345</v>
      </c>
      <c r="B67" s="156" t="s">
        <v>346</v>
      </c>
      <c r="C67" s="55" t="s">
        <v>236</v>
      </c>
      <c r="D67" s="343">
        <v>3</v>
      </c>
      <c r="E67" s="375"/>
      <c r="F67" s="371"/>
      <c r="G67" s="302"/>
    </row>
    <row r="68" spans="1:7" x14ac:dyDescent="0.25">
      <c r="A68" s="151"/>
      <c r="B68" s="152"/>
      <c r="C68" s="52"/>
      <c r="D68" s="342"/>
      <c r="E68" s="375"/>
      <c r="F68" s="371"/>
      <c r="G68" s="302"/>
    </row>
    <row r="69" spans="1:7" x14ac:dyDescent="0.25">
      <c r="A69" s="151" t="s">
        <v>347</v>
      </c>
      <c r="B69" s="156" t="s">
        <v>257</v>
      </c>
      <c r="C69" s="55" t="s">
        <v>236</v>
      </c>
      <c r="D69" s="344">
        <v>3</v>
      </c>
      <c r="E69" s="375"/>
      <c r="F69" s="371"/>
      <c r="G69" s="302"/>
    </row>
    <row r="70" spans="1:7" x14ac:dyDescent="0.25">
      <c r="A70" s="151"/>
      <c r="B70" s="152"/>
      <c r="C70" s="52"/>
      <c r="D70" s="342"/>
      <c r="E70" s="375"/>
      <c r="F70" s="371"/>
      <c r="G70" s="302"/>
    </row>
    <row r="71" spans="1:7" x14ac:dyDescent="0.25">
      <c r="A71" s="151" t="s">
        <v>348</v>
      </c>
      <c r="B71" s="419" t="s">
        <v>258</v>
      </c>
      <c r="C71" s="55" t="s">
        <v>236</v>
      </c>
      <c r="D71" s="344">
        <v>3</v>
      </c>
      <c r="E71" s="375"/>
      <c r="F71" s="371"/>
      <c r="G71" s="302"/>
    </row>
    <row r="72" spans="1:7" x14ac:dyDescent="0.25">
      <c r="A72" s="151"/>
      <c r="B72" s="418"/>
      <c r="C72" s="55"/>
      <c r="D72" s="344"/>
      <c r="E72" s="375"/>
      <c r="F72" s="371"/>
      <c r="G72" s="302"/>
    </row>
    <row r="73" spans="1:7" x14ac:dyDescent="0.25">
      <c r="A73" s="155"/>
      <c r="B73" s="155" t="s">
        <v>349</v>
      </c>
      <c r="C73" s="55"/>
      <c r="D73" s="343"/>
      <c r="E73" s="375"/>
      <c r="F73" s="371"/>
      <c r="G73" s="302"/>
    </row>
    <row r="74" spans="1:7" x14ac:dyDescent="0.25">
      <c r="A74" s="151"/>
      <c r="B74" s="152"/>
      <c r="C74" s="52"/>
      <c r="D74" s="342"/>
      <c r="E74" s="375"/>
      <c r="F74" s="371"/>
      <c r="G74" s="302"/>
    </row>
    <row r="75" spans="1:7" x14ac:dyDescent="0.25">
      <c r="A75" s="151" t="s">
        <v>350</v>
      </c>
      <c r="B75" s="156" t="s">
        <v>351</v>
      </c>
      <c r="C75" s="55" t="s">
        <v>236</v>
      </c>
      <c r="D75" s="343">
        <v>4</v>
      </c>
      <c r="E75" s="375"/>
      <c r="F75" s="371"/>
      <c r="G75" s="302"/>
    </row>
    <row r="76" spans="1:7" x14ac:dyDescent="0.25">
      <c r="A76" s="151"/>
      <c r="B76" s="152"/>
      <c r="C76" s="52"/>
      <c r="D76" s="342"/>
      <c r="E76" s="375"/>
      <c r="F76" s="371"/>
      <c r="G76" s="302"/>
    </row>
    <row r="77" spans="1:7" x14ac:dyDescent="0.25">
      <c r="A77" s="151" t="s">
        <v>352</v>
      </c>
      <c r="B77" s="156" t="s">
        <v>353</v>
      </c>
      <c r="C77" s="55" t="s">
        <v>236</v>
      </c>
      <c r="D77" s="343">
        <v>1</v>
      </c>
      <c r="E77" s="375"/>
      <c r="F77" s="371"/>
      <c r="G77" s="302"/>
    </row>
    <row r="78" spans="1:7" x14ac:dyDescent="0.25">
      <c r="A78" s="151"/>
      <c r="B78" s="152"/>
      <c r="C78" s="52"/>
      <c r="D78" s="342"/>
      <c r="E78" s="375"/>
      <c r="F78" s="371"/>
      <c r="G78" s="302"/>
    </row>
    <row r="79" spans="1:7" x14ac:dyDescent="0.25">
      <c r="A79" s="151" t="s">
        <v>354</v>
      </c>
      <c r="B79" s="156" t="s">
        <v>355</v>
      </c>
      <c r="C79" s="55" t="s">
        <v>236</v>
      </c>
      <c r="D79" s="344">
        <v>1</v>
      </c>
      <c r="E79" s="375"/>
      <c r="F79" s="371"/>
      <c r="G79" s="302"/>
    </row>
    <row r="80" spans="1:7" x14ac:dyDescent="0.25">
      <c r="A80" s="151"/>
      <c r="B80" s="152"/>
      <c r="C80" s="52"/>
      <c r="D80" s="342"/>
      <c r="E80" s="375"/>
      <c r="F80" s="371"/>
      <c r="G80" s="302"/>
    </row>
    <row r="81" spans="1:7" x14ac:dyDescent="0.25">
      <c r="A81" s="151" t="s">
        <v>356</v>
      </c>
      <c r="B81" s="156" t="s">
        <v>357</v>
      </c>
      <c r="C81" s="55" t="s">
        <v>236</v>
      </c>
      <c r="D81" s="344">
        <v>1</v>
      </c>
      <c r="E81" s="375"/>
      <c r="F81" s="371"/>
      <c r="G81" s="302"/>
    </row>
    <row r="82" spans="1:7" x14ac:dyDescent="0.25">
      <c r="A82" s="155"/>
      <c r="B82" s="155"/>
      <c r="C82" s="55"/>
      <c r="D82" s="343"/>
      <c r="E82" s="375"/>
      <c r="F82" s="371"/>
      <c r="G82" s="302"/>
    </row>
    <row r="83" spans="1:7" x14ac:dyDescent="0.25">
      <c r="A83" s="151"/>
      <c r="B83" s="152"/>
      <c r="C83" s="52"/>
      <c r="D83" s="342"/>
      <c r="E83" s="375"/>
      <c r="F83" s="371"/>
      <c r="G83" s="302"/>
    </row>
    <row r="84" spans="1:7" ht="25" x14ac:dyDescent="0.25">
      <c r="A84" s="155"/>
      <c r="B84" s="164" t="s">
        <v>358</v>
      </c>
      <c r="C84" s="55"/>
      <c r="D84" s="343"/>
      <c r="E84" s="375"/>
      <c r="F84" s="371"/>
      <c r="G84" s="302"/>
    </row>
    <row r="85" spans="1:7" x14ac:dyDescent="0.25">
      <c r="A85" s="151"/>
      <c r="B85" s="152"/>
      <c r="C85" s="52"/>
      <c r="D85" s="342"/>
      <c r="E85" s="375"/>
      <c r="F85" s="371"/>
      <c r="G85" s="302"/>
    </row>
    <row r="86" spans="1:7" x14ac:dyDescent="0.25">
      <c r="A86" s="155"/>
      <c r="B86" s="164" t="s">
        <v>359</v>
      </c>
      <c r="C86" s="55"/>
      <c r="D86" s="343"/>
      <c r="E86" s="375"/>
      <c r="F86" s="371"/>
      <c r="G86" s="302"/>
    </row>
    <row r="87" spans="1:7" x14ac:dyDescent="0.25">
      <c r="A87" s="151"/>
      <c r="B87" s="152"/>
      <c r="C87" s="52"/>
      <c r="D87" s="342"/>
      <c r="E87" s="375"/>
      <c r="F87" s="371"/>
      <c r="G87" s="302"/>
    </row>
    <row r="88" spans="1:7" ht="137.5" x14ac:dyDescent="0.25">
      <c r="A88" s="151"/>
      <c r="B88" s="151" t="s">
        <v>360</v>
      </c>
      <c r="C88" s="55"/>
      <c r="D88" s="344"/>
      <c r="E88" s="375"/>
      <c r="F88" s="371"/>
      <c r="G88" s="302"/>
    </row>
    <row r="89" spans="1:7" x14ac:dyDescent="0.25">
      <c r="A89" s="151"/>
      <c r="B89" s="152"/>
      <c r="C89" s="52"/>
      <c r="D89" s="342"/>
      <c r="E89" s="375"/>
      <c r="F89" s="371"/>
      <c r="G89" s="302"/>
    </row>
    <row r="90" spans="1:7" x14ac:dyDescent="0.25">
      <c r="A90" s="155"/>
      <c r="B90" s="158" t="s">
        <v>273</v>
      </c>
      <c r="C90" s="55"/>
      <c r="D90" s="343"/>
      <c r="E90" s="375"/>
      <c r="F90" s="371"/>
      <c r="G90" s="302"/>
    </row>
    <row r="91" spans="1:7" x14ac:dyDescent="0.25">
      <c r="A91" s="151"/>
      <c r="B91" s="152"/>
      <c r="C91" s="52"/>
      <c r="D91" s="342"/>
      <c r="E91" s="375"/>
      <c r="F91" s="371"/>
      <c r="G91" s="302"/>
    </row>
    <row r="92" spans="1:7" x14ac:dyDescent="0.25">
      <c r="A92" s="151" t="s">
        <v>361</v>
      </c>
      <c r="B92" s="156" t="s">
        <v>362</v>
      </c>
      <c r="C92" s="55" t="s">
        <v>236</v>
      </c>
      <c r="D92" s="344">
        <v>3</v>
      </c>
      <c r="E92" s="375"/>
      <c r="F92" s="371"/>
      <c r="G92" s="302"/>
    </row>
    <row r="93" spans="1:7" x14ac:dyDescent="0.25">
      <c r="A93" s="151"/>
      <c r="B93" s="152"/>
      <c r="C93" s="52"/>
      <c r="D93" s="342"/>
      <c r="E93" s="375"/>
      <c r="F93" s="371"/>
      <c r="G93" s="302"/>
    </row>
    <row r="94" spans="1:7" x14ac:dyDescent="0.25">
      <c r="A94" s="151" t="s">
        <v>363</v>
      </c>
      <c r="B94" s="156" t="s">
        <v>364</v>
      </c>
      <c r="C94" s="55" t="s">
        <v>236</v>
      </c>
      <c r="D94" s="344">
        <v>0</v>
      </c>
      <c r="E94" s="375"/>
      <c r="F94" s="371"/>
      <c r="G94" s="302"/>
    </row>
    <row r="95" spans="1:7" x14ac:dyDescent="0.25">
      <c r="A95" s="151"/>
      <c r="B95" s="152"/>
      <c r="C95" s="52"/>
      <c r="D95" s="342"/>
      <c r="E95" s="375"/>
      <c r="F95" s="371"/>
      <c r="G95" s="302"/>
    </row>
    <row r="96" spans="1:7" x14ac:dyDescent="0.25">
      <c r="A96" s="155"/>
      <c r="B96" s="158" t="s">
        <v>365</v>
      </c>
      <c r="C96" s="55"/>
      <c r="D96" s="342"/>
      <c r="E96" s="375"/>
      <c r="F96" s="371"/>
      <c r="G96" s="302"/>
    </row>
    <row r="97" spans="1:7" x14ac:dyDescent="0.25">
      <c r="A97" s="151"/>
      <c r="B97" s="152"/>
      <c r="C97" s="52"/>
      <c r="D97" s="342"/>
      <c r="E97" s="375"/>
      <c r="F97" s="371"/>
      <c r="G97" s="302"/>
    </row>
    <row r="98" spans="1:7" x14ac:dyDescent="0.25">
      <c r="A98" s="151" t="s">
        <v>366</v>
      </c>
      <c r="B98" s="156" t="s">
        <v>367</v>
      </c>
      <c r="C98" s="55" t="s">
        <v>236</v>
      </c>
      <c r="D98" s="344">
        <v>4</v>
      </c>
      <c r="E98" s="375"/>
      <c r="F98" s="371"/>
      <c r="G98" s="302"/>
    </row>
    <row r="99" spans="1:7" x14ac:dyDescent="0.25">
      <c r="A99" s="151"/>
      <c r="B99" s="152"/>
      <c r="C99" s="52"/>
      <c r="D99" s="342"/>
      <c r="E99" s="375"/>
      <c r="F99" s="371"/>
      <c r="G99" s="302"/>
    </row>
    <row r="100" spans="1:7" x14ac:dyDescent="0.25">
      <c r="A100" s="151"/>
      <c r="B100" s="152" t="s">
        <v>277</v>
      </c>
      <c r="C100" s="55"/>
      <c r="D100" s="343"/>
      <c r="E100" s="375"/>
      <c r="F100" s="371"/>
      <c r="G100" s="302"/>
    </row>
    <row r="101" spans="1:7" x14ac:dyDescent="0.25">
      <c r="A101" s="151"/>
      <c r="B101" s="152"/>
      <c r="C101" s="52"/>
      <c r="D101" s="342"/>
      <c r="E101" s="375"/>
      <c r="F101" s="371"/>
      <c r="G101" s="302"/>
    </row>
    <row r="102" spans="1:7" x14ac:dyDescent="0.25">
      <c r="A102" s="151" t="s">
        <v>368</v>
      </c>
      <c r="B102" s="156" t="s">
        <v>369</v>
      </c>
      <c r="C102" s="55" t="s">
        <v>236</v>
      </c>
      <c r="D102" s="344">
        <v>1</v>
      </c>
      <c r="E102" s="375"/>
      <c r="F102" s="371"/>
      <c r="G102" s="302"/>
    </row>
    <row r="103" spans="1:7" x14ac:dyDescent="0.25">
      <c r="A103" s="151"/>
      <c r="B103" s="152"/>
      <c r="C103" s="52"/>
      <c r="D103" s="342"/>
      <c r="E103" s="375"/>
      <c r="F103" s="371"/>
      <c r="G103" s="302"/>
    </row>
    <row r="104" spans="1:7" ht="37.5" x14ac:dyDescent="0.25">
      <c r="A104" s="151" t="s">
        <v>370</v>
      </c>
      <c r="B104" s="151" t="s">
        <v>371</v>
      </c>
      <c r="C104" s="55" t="s">
        <v>236</v>
      </c>
      <c r="D104" s="344">
        <v>4</v>
      </c>
      <c r="E104" s="375"/>
      <c r="F104" s="371"/>
      <c r="G104" s="299"/>
    </row>
    <row r="105" spans="1:7" x14ac:dyDescent="0.25">
      <c r="A105" s="151"/>
      <c r="B105" s="152"/>
      <c r="C105" s="52"/>
      <c r="D105" s="342"/>
      <c r="E105" s="375"/>
      <c r="F105" s="371"/>
      <c r="G105" s="302"/>
    </row>
    <row r="106" spans="1:7" x14ac:dyDescent="0.25">
      <c r="A106" s="151"/>
      <c r="B106" s="164" t="s">
        <v>372</v>
      </c>
      <c r="C106" s="55"/>
      <c r="D106" s="344"/>
      <c r="E106" s="375"/>
      <c r="F106" s="371"/>
      <c r="G106" s="302"/>
    </row>
    <row r="107" spans="1:7" x14ac:dyDescent="0.25">
      <c r="A107" s="151"/>
      <c r="B107" s="152"/>
      <c r="C107" s="52"/>
      <c r="D107" s="342"/>
      <c r="E107" s="375"/>
      <c r="F107" s="371"/>
      <c r="G107" s="302"/>
    </row>
    <row r="108" spans="1:7" ht="50" x14ac:dyDescent="0.25">
      <c r="A108" s="155"/>
      <c r="B108" s="166" t="s">
        <v>373</v>
      </c>
      <c r="C108" s="55"/>
      <c r="D108" s="343"/>
      <c r="E108" s="375"/>
      <c r="F108" s="371"/>
      <c r="G108" s="302"/>
    </row>
    <row r="109" spans="1:7" x14ac:dyDescent="0.25">
      <c r="A109" s="151"/>
      <c r="B109" s="152"/>
      <c r="C109" s="52"/>
      <c r="D109" s="342"/>
      <c r="E109" s="375"/>
      <c r="F109" s="371"/>
      <c r="G109" s="302"/>
    </row>
    <row r="110" spans="1:7" x14ac:dyDescent="0.25">
      <c r="A110" s="151" t="s">
        <v>374</v>
      </c>
      <c r="B110" s="156" t="s">
        <v>375</v>
      </c>
      <c r="C110" s="55" t="s">
        <v>201</v>
      </c>
      <c r="D110" s="344">
        <v>120</v>
      </c>
      <c r="E110" s="375"/>
      <c r="F110" s="371"/>
      <c r="G110" s="302"/>
    </row>
    <row r="111" spans="1:7" x14ac:dyDescent="0.25">
      <c r="A111" s="151"/>
      <c r="B111" s="152"/>
      <c r="C111" s="52"/>
      <c r="D111" s="342"/>
      <c r="E111" s="375"/>
      <c r="F111" s="371"/>
      <c r="G111" s="302"/>
    </row>
    <row r="112" spans="1:7" x14ac:dyDescent="0.25">
      <c r="A112" s="151" t="s">
        <v>376</v>
      </c>
      <c r="B112" s="151" t="s">
        <v>282</v>
      </c>
      <c r="C112" s="55" t="s">
        <v>283</v>
      </c>
      <c r="D112" s="344">
        <v>20</v>
      </c>
      <c r="E112" s="375"/>
      <c r="F112" s="371"/>
      <c r="G112" s="302"/>
    </row>
    <row r="113" spans="1:7" x14ac:dyDescent="0.25">
      <c r="A113" s="151"/>
      <c r="B113" s="152"/>
      <c r="C113" s="52"/>
      <c r="D113" s="342"/>
      <c r="E113" s="375"/>
      <c r="F113" s="371"/>
      <c r="G113" s="302"/>
    </row>
    <row r="114" spans="1:7" x14ac:dyDescent="0.25">
      <c r="A114" s="155"/>
      <c r="B114" s="164" t="s">
        <v>377</v>
      </c>
      <c r="C114" s="55"/>
      <c r="D114" s="343"/>
      <c r="E114" s="375"/>
      <c r="F114" s="371"/>
      <c r="G114" s="302"/>
    </row>
    <row r="115" spans="1:7" x14ac:dyDescent="0.25">
      <c r="A115" s="151"/>
      <c r="B115" s="152"/>
      <c r="C115" s="52"/>
      <c r="D115" s="342"/>
      <c r="E115" s="375"/>
      <c r="F115" s="371"/>
      <c r="G115" s="302"/>
    </row>
    <row r="116" spans="1:7" ht="100" x14ac:dyDescent="0.25">
      <c r="A116" s="151"/>
      <c r="B116" s="166" t="s">
        <v>378</v>
      </c>
      <c r="C116" s="52"/>
      <c r="D116" s="342"/>
      <c r="E116" s="375"/>
      <c r="F116" s="371"/>
      <c r="G116" s="302"/>
    </row>
    <row r="117" spans="1:7" x14ac:dyDescent="0.25">
      <c r="A117" s="151" t="s">
        <v>379</v>
      </c>
      <c r="B117" s="156" t="s">
        <v>380</v>
      </c>
      <c r="C117" s="55" t="s">
        <v>201</v>
      </c>
      <c r="D117" s="344">
        <v>70</v>
      </c>
      <c r="E117" s="375"/>
      <c r="F117" s="371"/>
      <c r="G117" s="302"/>
    </row>
    <row r="118" spans="1:7" x14ac:dyDescent="0.25">
      <c r="A118" s="151"/>
      <c r="B118" s="152"/>
      <c r="C118" s="52"/>
      <c r="D118" s="342"/>
      <c r="E118" s="375"/>
      <c r="F118" s="371"/>
      <c r="G118" s="302"/>
    </row>
    <row r="119" spans="1:7" x14ac:dyDescent="0.25">
      <c r="A119" s="151" t="s">
        <v>381</v>
      </c>
      <c r="B119" s="156" t="s">
        <v>382</v>
      </c>
      <c r="C119" s="55" t="s">
        <v>201</v>
      </c>
      <c r="D119" s="344">
        <v>240</v>
      </c>
      <c r="E119" s="375"/>
      <c r="F119" s="371"/>
      <c r="G119" s="302"/>
    </row>
    <row r="120" spans="1:7" x14ac:dyDescent="0.25">
      <c r="A120" s="151"/>
      <c r="B120" s="152"/>
      <c r="C120" s="52"/>
      <c r="D120" s="342"/>
      <c r="E120" s="375"/>
      <c r="F120" s="371"/>
      <c r="G120" s="302"/>
    </row>
    <row r="121" spans="1:7" x14ac:dyDescent="0.25">
      <c r="A121" s="196"/>
      <c r="B121" s="164" t="s">
        <v>383</v>
      </c>
      <c r="C121" s="236"/>
      <c r="D121" s="348"/>
      <c r="E121" s="377"/>
      <c r="F121" s="372"/>
      <c r="G121" s="349"/>
    </row>
    <row r="122" spans="1:7" x14ac:dyDescent="0.25">
      <c r="A122" s="151"/>
      <c r="B122" s="152"/>
      <c r="C122" s="52"/>
      <c r="D122" s="342"/>
      <c r="E122" s="375"/>
      <c r="F122" s="371"/>
      <c r="G122" s="302"/>
    </row>
    <row r="123" spans="1:7" ht="25" x14ac:dyDescent="0.25">
      <c r="A123" s="167"/>
      <c r="B123" s="168" t="s">
        <v>384</v>
      </c>
      <c r="C123" s="237"/>
      <c r="D123" s="343"/>
      <c r="E123" s="375"/>
      <c r="F123" s="371"/>
      <c r="G123" s="302"/>
    </row>
    <row r="124" spans="1:7" x14ac:dyDescent="0.25">
      <c r="A124" s="151"/>
      <c r="B124" s="152"/>
      <c r="C124" s="52"/>
      <c r="D124" s="342"/>
      <c r="E124" s="375"/>
      <c r="F124" s="371"/>
      <c r="G124" s="302"/>
    </row>
    <row r="125" spans="1:7" x14ac:dyDescent="0.25">
      <c r="A125" s="151" t="s">
        <v>671</v>
      </c>
      <c r="B125" s="156" t="s">
        <v>386</v>
      </c>
      <c r="C125" s="55" t="s">
        <v>236</v>
      </c>
      <c r="D125" s="344">
        <v>19</v>
      </c>
      <c r="E125" s="375"/>
      <c r="F125" s="371"/>
      <c r="G125" s="302"/>
    </row>
    <row r="126" spans="1:7" x14ac:dyDescent="0.25">
      <c r="A126" s="151"/>
      <c r="B126" s="152"/>
      <c r="C126" s="52"/>
      <c r="D126" s="342"/>
      <c r="E126" s="375"/>
      <c r="F126" s="371"/>
      <c r="G126" s="302"/>
    </row>
    <row r="127" spans="1:7" x14ac:dyDescent="0.25">
      <c r="A127" s="151" t="s">
        <v>385</v>
      </c>
      <c r="B127" s="156" t="s">
        <v>388</v>
      </c>
      <c r="C127" s="55" t="s">
        <v>236</v>
      </c>
      <c r="D127" s="344">
        <v>1</v>
      </c>
      <c r="E127" s="375"/>
      <c r="F127" s="371"/>
      <c r="G127" s="302"/>
    </row>
    <row r="128" spans="1:7" x14ac:dyDescent="0.25">
      <c r="A128" s="151"/>
      <c r="B128" s="152"/>
      <c r="C128" s="52"/>
      <c r="D128" s="342"/>
      <c r="E128" s="375"/>
      <c r="F128" s="371"/>
      <c r="G128" s="302"/>
    </row>
    <row r="129" spans="1:7" x14ac:dyDescent="0.25">
      <c r="A129" s="151" t="s">
        <v>387</v>
      </c>
      <c r="B129" s="156" t="s">
        <v>389</v>
      </c>
      <c r="C129" s="55" t="s">
        <v>236</v>
      </c>
      <c r="D129" s="344">
        <v>3</v>
      </c>
      <c r="E129" s="375"/>
      <c r="F129" s="371"/>
      <c r="G129" s="302"/>
    </row>
    <row r="130" spans="1:7" x14ac:dyDescent="0.25">
      <c r="A130" s="151"/>
      <c r="B130" s="152"/>
      <c r="C130" s="52"/>
      <c r="D130" s="342"/>
      <c r="E130" s="375"/>
      <c r="F130" s="371"/>
      <c r="G130" s="302"/>
    </row>
    <row r="131" spans="1:7" ht="25" x14ac:dyDescent="0.25">
      <c r="A131" s="151"/>
      <c r="B131" s="154" t="s">
        <v>390</v>
      </c>
      <c r="C131" s="238"/>
      <c r="D131" s="350"/>
      <c r="E131" s="375"/>
      <c r="F131" s="371"/>
      <c r="G131" s="302"/>
    </row>
    <row r="132" spans="1:7" x14ac:dyDescent="0.25">
      <c r="A132" s="151"/>
      <c r="B132" s="152"/>
      <c r="C132" s="52"/>
      <c r="D132" s="342"/>
      <c r="E132" s="375"/>
      <c r="F132" s="371"/>
      <c r="G132" s="302"/>
    </row>
    <row r="133" spans="1:7" x14ac:dyDescent="0.25">
      <c r="A133" s="151"/>
      <c r="B133" s="158" t="s">
        <v>291</v>
      </c>
      <c r="C133" s="52"/>
      <c r="D133" s="342"/>
      <c r="E133" s="375"/>
      <c r="F133" s="371"/>
      <c r="G133" s="302"/>
    </row>
    <row r="134" spans="1:7" x14ac:dyDescent="0.25">
      <c r="A134" s="151"/>
      <c r="B134" s="152"/>
      <c r="C134" s="52"/>
      <c r="D134" s="342"/>
      <c r="E134" s="375"/>
      <c r="F134" s="371"/>
      <c r="G134" s="302"/>
    </row>
    <row r="135" spans="1:7" x14ac:dyDescent="0.25">
      <c r="A135" s="151" t="s">
        <v>391</v>
      </c>
      <c r="B135" s="156" t="s">
        <v>293</v>
      </c>
      <c r="C135" s="55" t="s">
        <v>283</v>
      </c>
      <c r="D135" s="344">
        <v>120</v>
      </c>
      <c r="E135" s="375"/>
      <c r="F135" s="371"/>
      <c r="G135" s="302"/>
    </row>
    <row r="136" spans="1:7" x14ac:dyDescent="0.25">
      <c r="A136" s="151"/>
      <c r="B136" s="152"/>
      <c r="C136" s="52"/>
      <c r="D136" s="342"/>
      <c r="E136" s="375"/>
      <c r="F136" s="371"/>
      <c r="G136" s="302"/>
    </row>
    <row r="137" spans="1:7" x14ac:dyDescent="0.25">
      <c r="A137" s="151" t="s">
        <v>392</v>
      </c>
      <c r="B137" s="156" t="s">
        <v>393</v>
      </c>
      <c r="C137" s="55" t="s">
        <v>283</v>
      </c>
      <c r="D137" s="344">
        <v>160</v>
      </c>
      <c r="E137" s="375"/>
      <c r="F137" s="371"/>
      <c r="G137" s="302"/>
    </row>
    <row r="138" spans="1:7" x14ac:dyDescent="0.25">
      <c r="A138" s="151"/>
      <c r="B138" s="152"/>
      <c r="C138" s="52"/>
      <c r="D138" s="342"/>
      <c r="E138" s="375"/>
      <c r="F138" s="371"/>
      <c r="G138" s="302"/>
    </row>
    <row r="139" spans="1:7" x14ac:dyDescent="0.25">
      <c r="A139" s="155"/>
      <c r="B139" s="168" t="s">
        <v>394</v>
      </c>
      <c r="C139" s="237"/>
      <c r="D139" s="343"/>
      <c r="E139" s="375"/>
      <c r="F139" s="371"/>
      <c r="G139" s="302"/>
    </row>
    <row r="140" spans="1:7" x14ac:dyDescent="0.25">
      <c r="A140" s="151"/>
      <c r="B140" s="152"/>
      <c r="C140" s="52"/>
      <c r="D140" s="342"/>
      <c r="E140" s="375"/>
      <c r="F140" s="371"/>
      <c r="G140" s="302"/>
    </row>
    <row r="141" spans="1:7" x14ac:dyDescent="0.25">
      <c r="A141" s="151"/>
      <c r="B141" s="421" t="s">
        <v>395</v>
      </c>
      <c r="C141" s="52"/>
      <c r="D141" s="342"/>
      <c r="E141" s="375"/>
      <c r="F141" s="371"/>
      <c r="G141" s="302"/>
    </row>
    <row r="142" spans="1:7" x14ac:dyDescent="0.25">
      <c r="A142" s="151" t="s">
        <v>396</v>
      </c>
      <c r="B142" s="156" t="s">
        <v>397</v>
      </c>
      <c r="C142" s="55" t="s">
        <v>201</v>
      </c>
      <c r="D142" s="344">
        <v>100</v>
      </c>
      <c r="E142" s="375"/>
      <c r="F142" s="371"/>
      <c r="G142" s="302"/>
    </row>
    <row r="143" spans="1:7" x14ac:dyDescent="0.25">
      <c r="A143" s="151"/>
      <c r="B143" s="152"/>
      <c r="C143" s="52"/>
      <c r="D143" s="342"/>
      <c r="E143" s="375"/>
      <c r="F143" s="371"/>
      <c r="G143" s="302"/>
    </row>
    <row r="144" spans="1:7" x14ac:dyDescent="0.25">
      <c r="A144" s="151" t="s">
        <v>398</v>
      </c>
      <c r="B144" s="156" t="s">
        <v>399</v>
      </c>
      <c r="C144" s="55" t="s">
        <v>201</v>
      </c>
      <c r="D144" s="344">
        <v>200</v>
      </c>
      <c r="E144" s="375"/>
      <c r="F144" s="371"/>
      <c r="G144" s="302"/>
    </row>
    <row r="145" spans="1:7" x14ac:dyDescent="0.25">
      <c r="A145" s="151"/>
      <c r="B145" s="152"/>
      <c r="C145" s="52"/>
      <c r="D145" s="342"/>
      <c r="E145" s="375"/>
      <c r="F145" s="371"/>
      <c r="G145" s="302"/>
    </row>
    <row r="146" spans="1:7" x14ac:dyDescent="0.25">
      <c r="A146" s="155"/>
      <c r="B146" s="155" t="s">
        <v>400</v>
      </c>
      <c r="C146" s="55"/>
      <c r="D146" s="343"/>
      <c r="E146" s="375"/>
      <c r="F146" s="371"/>
      <c r="G146" s="302"/>
    </row>
    <row r="147" spans="1:7" x14ac:dyDescent="0.25">
      <c r="A147" s="151"/>
      <c r="B147" s="152"/>
      <c r="C147" s="52"/>
      <c r="D147" s="342"/>
      <c r="E147" s="375"/>
      <c r="F147" s="371"/>
      <c r="G147" s="302"/>
    </row>
    <row r="148" spans="1:7" x14ac:dyDescent="0.25">
      <c r="A148" s="155"/>
      <c r="B148" s="421" t="s">
        <v>401</v>
      </c>
      <c r="C148" s="55"/>
      <c r="D148" s="343"/>
      <c r="E148" s="375"/>
      <c r="F148" s="371"/>
      <c r="G148" s="302"/>
    </row>
    <row r="149" spans="1:7" x14ac:dyDescent="0.25">
      <c r="A149" s="151"/>
      <c r="B149" s="152"/>
      <c r="C149" s="52"/>
      <c r="D149" s="342"/>
      <c r="E149" s="375"/>
      <c r="F149" s="371"/>
      <c r="G149" s="302"/>
    </row>
    <row r="150" spans="1:7" x14ac:dyDescent="0.25">
      <c r="A150" s="151" t="s">
        <v>402</v>
      </c>
      <c r="B150" s="156" t="s">
        <v>403</v>
      </c>
      <c r="C150" s="55" t="s">
        <v>201</v>
      </c>
      <c r="D150" s="344">
        <v>24</v>
      </c>
      <c r="E150" s="375"/>
      <c r="F150" s="371"/>
      <c r="G150" s="302"/>
    </row>
    <row r="151" spans="1:7" x14ac:dyDescent="0.25">
      <c r="A151" s="151"/>
      <c r="B151" s="152"/>
      <c r="C151" s="52"/>
      <c r="D151" s="342"/>
      <c r="E151" s="375"/>
      <c r="F151" s="371"/>
      <c r="G151" s="302"/>
    </row>
    <row r="152" spans="1:7" x14ac:dyDescent="0.25">
      <c r="A152" s="151" t="s">
        <v>404</v>
      </c>
      <c r="B152" s="156" t="s">
        <v>405</v>
      </c>
      <c r="C152" s="55" t="s">
        <v>201</v>
      </c>
      <c r="D152" s="344">
        <v>60</v>
      </c>
      <c r="E152" s="375"/>
      <c r="F152" s="371"/>
      <c r="G152" s="302"/>
    </row>
    <row r="153" spans="1:7" x14ac:dyDescent="0.25">
      <c r="A153" s="151"/>
      <c r="B153" s="152"/>
      <c r="C153" s="52"/>
      <c r="D153" s="342"/>
      <c r="E153" s="375"/>
      <c r="F153" s="371"/>
      <c r="G153" s="302"/>
    </row>
    <row r="154" spans="1:7" x14ac:dyDescent="0.25">
      <c r="A154" s="155"/>
      <c r="B154" s="164" t="s">
        <v>296</v>
      </c>
      <c r="C154" s="55"/>
      <c r="D154" s="343"/>
      <c r="E154" s="375"/>
      <c r="F154" s="371"/>
      <c r="G154" s="302"/>
    </row>
    <row r="155" spans="1:7" x14ac:dyDescent="0.25">
      <c r="A155" s="155"/>
      <c r="B155" s="421" t="s">
        <v>406</v>
      </c>
      <c r="C155" s="55"/>
      <c r="D155" s="343"/>
      <c r="E155" s="375"/>
      <c r="F155" s="371"/>
      <c r="G155" s="302"/>
    </row>
    <row r="156" spans="1:7" x14ac:dyDescent="0.25">
      <c r="A156" s="151"/>
      <c r="B156" s="152"/>
      <c r="C156" s="52"/>
      <c r="D156" s="342"/>
      <c r="E156" s="375"/>
      <c r="F156" s="371"/>
      <c r="G156" s="302"/>
    </row>
    <row r="157" spans="1:7" x14ac:dyDescent="0.25">
      <c r="A157" s="151" t="s">
        <v>407</v>
      </c>
      <c r="B157" s="156" t="s">
        <v>627</v>
      </c>
      <c r="C157" s="55" t="s">
        <v>236</v>
      </c>
      <c r="D157" s="344">
        <v>3</v>
      </c>
      <c r="E157" s="375"/>
      <c r="F157" s="371"/>
      <c r="G157" s="302"/>
    </row>
    <row r="158" spans="1:7" x14ac:dyDescent="0.25">
      <c r="A158" s="151"/>
      <c r="B158" s="152"/>
      <c r="C158" s="52"/>
      <c r="D158" s="342"/>
      <c r="E158" s="375"/>
      <c r="F158" s="371"/>
      <c r="G158" s="302"/>
    </row>
    <row r="159" spans="1:7" x14ac:dyDescent="0.25">
      <c r="A159" s="151" t="s">
        <v>408</v>
      </c>
      <c r="B159" s="156" t="s">
        <v>628</v>
      </c>
      <c r="C159" s="55" t="s">
        <v>236</v>
      </c>
      <c r="D159" s="344">
        <v>0</v>
      </c>
      <c r="E159" s="375"/>
      <c r="F159" s="371"/>
      <c r="G159" s="302"/>
    </row>
    <row r="160" spans="1:7" x14ac:dyDescent="0.25">
      <c r="A160" s="151"/>
      <c r="B160" s="152"/>
      <c r="C160" s="52"/>
      <c r="D160" s="342"/>
      <c r="E160" s="375"/>
      <c r="F160" s="371"/>
      <c r="G160" s="302"/>
    </row>
    <row r="161" spans="1:7" ht="16" x14ac:dyDescent="0.25">
      <c r="A161" s="151" t="s">
        <v>409</v>
      </c>
      <c r="B161" s="156" t="s">
        <v>629</v>
      </c>
      <c r="C161" s="55" t="s">
        <v>236</v>
      </c>
      <c r="D161" s="344">
        <v>0</v>
      </c>
      <c r="E161" s="378"/>
      <c r="F161" s="371"/>
      <c r="G161" s="302"/>
    </row>
    <row r="162" spans="1:7" x14ac:dyDescent="0.25">
      <c r="A162" s="151"/>
      <c r="B162" s="152"/>
      <c r="C162" s="52"/>
      <c r="D162" s="342"/>
      <c r="E162" s="375"/>
      <c r="F162" s="371"/>
      <c r="G162" s="302"/>
    </row>
    <row r="163" spans="1:7" ht="16" x14ac:dyDescent="0.25">
      <c r="A163" s="151" t="s">
        <v>410</v>
      </c>
      <c r="B163" s="156" t="s">
        <v>630</v>
      </c>
      <c r="C163" s="55" t="s">
        <v>236</v>
      </c>
      <c r="D163" s="344">
        <v>25</v>
      </c>
      <c r="E163" s="378"/>
      <c r="F163" s="371"/>
      <c r="G163" s="302"/>
    </row>
    <row r="164" spans="1:7" x14ac:dyDescent="0.25">
      <c r="A164" s="151"/>
      <c r="B164" s="152"/>
      <c r="C164" s="52"/>
      <c r="D164" s="342"/>
      <c r="E164" s="375"/>
      <c r="F164" s="371"/>
      <c r="G164" s="302"/>
    </row>
    <row r="165" spans="1:7" ht="16" x14ac:dyDescent="0.25">
      <c r="A165" s="151" t="s">
        <v>411</v>
      </c>
      <c r="B165" s="156" t="s">
        <v>631</v>
      </c>
      <c r="C165" s="55" t="s">
        <v>236</v>
      </c>
      <c r="D165" s="344">
        <v>15</v>
      </c>
      <c r="E165" s="378"/>
      <c r="F165" s="371"/>
      <c r="G165" s="302"/>
    </row>
    <row r="166" spans="1:7" x14ac:dyDescent="0.25">
      <c r="A166" s="151"/>
      <c r="B166" s="152"/>
      <c r="C166" s="52"/>
      <c r="D166" s="342"/>
      <c r="E166" s="375"/>
      <c r="F166" s="371"/>
      <c r="G166" s="302"/>
    </row>
    <row r="167" spans="1:7" x14ac:dyDescent="0.25">
      <c r="A167" s="151"/>
      <c r="B167" s="152"/>
      <c r="C167" s="52"/>
      <c r="D167" s="342"/>
      <c r="E167" s="375"/>
      <c r="F167" s="371"/>
      <c r="G167" s="302"/>
    </row>
    <row r="168" spans="1:7" x14ac:dyDescent="0.25">
      <c r="A168" s="155"/>
      <c r="B168" s="421" t="s">
        <v>297</v>
      </c>
      <c r="C168" s="55"/>
      <c r="D168" s="343"/>
      <c r="E168" s="375"/>
      <c r="F168" s="371"/>
      <c r="G168" s="302"/>
    </row>
    <row r="169" spans="1:7" s="169" customFormat="1" x14ac:dyDescent="0.25">
      <c r="A169" s="151"/>
      <c r="B169" s="152"/>
      <c r="C169" s="52"/>
      <c r="D169" s="342"/>
      <c r="E169" s="375"/>
      <c r="F169" s="371"/>
      <c r="G169" s="302"/>
    </row>
    <row r="170" spans="1:7" x14ac:dyDescent="0.25">
      <c r="A170" s="151" t="s">
        <v>412</v>
      </c>
      <c r="B170" s="156" t="s">
        <v>299</v>
      </c>
      <c r="C170" s="55" t="s">
        <v>236</v>
      </c>
      <c r="D170" s="344">
        <v>6</v>
      </c>
      <c r="E170" s="375"/>
      <c r="F170" s="371"/>
      <c r="G170" s="302"/>
    </row>
    <row r="171" spans="1:7" s="169" customFormat="1" x14ac:dyDescent="0.25">
      <c r="A171" s="151"/>
      <c r="B171" s="152"/>
      <c r="C171" s="52"/>
      <c r="D171" s="342"/>
      <c r="E171" s="375"/>
      <c r="F171" s="371"/>
      <c r="G171" s="302"/>
    </row>
    <row r="172" spans="1:7" ht="25" x14ac:dyDescent="0.25">
      <c r="A172" s="155"/>
      <c r="B172" s="151" t="s">
        <v>413</v>
      </c>
      <c r="C172" s="55"/>
      <c r="D172" s="343"/>
      <c r="E172" s="375"/>
      <c r="F172" s="371"/>
      <c r="G172" s="302"/>
    </row>
    <row r="173" spans="1:7" s="169" customFormat="1" x14ac:dyDescent="0.25">
      <c r="A173" s="151"/>
      <c r="B173" s="152"/>
      <c r="C173" s="52"/>
      <c r="D173" s="342"/>
      <c r="E173" s="375"/>
      <c r="F173" s="371"/>
      <c r="G173" s="302"/>
    </row>
    <row r="174" spans="1:7" x14ac:dyDescent="0.25">
      <c r="A174" s="151" t="s">
        <v>672</v>
      </c>
      <c r="B174" s="156" t="s">
        <v>414</v>
      </c>
      <c r="C174" s="55" t="s">
        <v>236</v>
      </c>
      <c r="D174" s="344">
        <v>8</v>
      </c>
      <c r="E174" s="375"/>
      <c r="F174" s="371"/>
      <c r="G174" s="302"/>
    </row>
    <row r="175" spans="1:7" x14ac:dyDescent="0.25">
      <c r="A175" s="151"/>
      <c r="B175" s="152"/>
      <c r="C175" s="52"/>
      <c r="D175" s="342"/>
      <c r="E175" s="381"/>
      <c r="F175" s="371"/>
      <c r="G175" s="302"/>
    </row>
    <row r="176" spans="1:7" ht="14" thickBot="1" x14ac:dyDescent="0.3">
      <c r="A176" s="530" t="s">
        <v>195</v>
      </c>
      <c r="B176" s="531"/>
      <c r="C176" s="531"/>
      <c r="D176" s="351"/>
      <c r="E176" s="382"/>
      <c r="F176" s="373"/>
      <c r="G176" s="309"/>
    </row>
  </sheetData>
  <customSheetViews>
    <customSheetView guid="{6095820A-386C-48CA-BFD0-B15E6CC7085B}" showPageBreaks="1" view="pageBreakPreview"/>
  </customSheetViews>
  <mergeCells count="2">
    <mergeCell ref="F2:G2"/>
    <mergeCell ref="A176:C176"/>
  </mergeCells>
  <pageMargins left="0.7" right="0.4" top="0.75" bottom="0.5" header="0.3" footer="0.3"/>
  <pageSetup paperSize="9" scale="64" orientation="portrait" r:id="rId1"/>
  <headerFooter alignWithMargins="0">
    <oddFooter>&amp;CPage &amp;P of &amp;N&amp;RBill No. 2.4</oddFooter>
  </headerFooter>
  <rowBreaks count="3" manualBreakCount="3">
    <brk id="21" max="5" man="1"/>
    <brk id="96" max="5" man="1"/>
    <brk id="128" max="5" man="1"/>
  </rowBreaks>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I158"/>
  <sheetViews>
    <sheetView view="pageBreakPreview" topLeftCell="A94" zoomScale="80" zoomScaleNormal="70" zoomScaleSheetLayoutView="80" workbookViewId="0">
      <selection activeCell="H130" sqref="H1:H1048576"/>
    </sheetView>
  </sheetViews>
  <sheetFormatPr defaultColWidth="9.26953125" defaultRowHeight="12.5" x14ac:dyDescent="0.35"/>
  <cols>
    <col min="1" max="1" width="10.453125" style="140" customWidth="1"/>
    <col min="2" max="2" width="63.453125" style="426" customWidth="1"/>
    <col min="3" max="3" width="5.81640625" style="108" bestFit="1" customWidth="1"/>
    <col min="4" max="4" width="10.26953125" style="176" bestFit="1" customWidth="1"/>
    <col min="5" max="5" width="6.7265625" style="177" bestFit="1" customWidth="1"/>
    <col min="6" max="6" width="10" style="177" bestFit="1" customWidth="1"/>
    <col min="7" max="7" width="0.1796875" style="68" customWidth="1"/>
    <col min="8" max="8" width="10.453125" style="45" bestFit="1" customWidth="1"/>
    <col min="9" max="16384" width="9.26953125" style="68"/>
  </cols>
  <sheetData>
    <row r="1" spans="1:8" s="46" customFormat="1" ht="13" thickBot="1" x14ac:dyDescent="0.4">
      <c r="A1" s="91"/>
      <c r="B1" s="352" t="s">
        <v>415</v>
      </c>
      <c r="C1" s="242"/>
      <c r="D1" s="144"/>
      <c r="E1" s="174"/>
      <c r="F1" s="174"/>
      <c r="H1" s="45"/>
    </row>
    <row r="2" spans="1:8" ht="13" thickBot="1" x14ac:dyDescent="0.4">
      <c r="A2" s="48" t="s">
        <v>632</v>
      </c>
      <c r="B2" s="422" t="s">
        <v>144</v>
      </c>
      <c r="C2" s="365" t="s">
        <v>763</v>
      </c>
      <c r="D2" s="366" t="s">
        <v>760</v>
      </c>
      <c r="E2" s="310" t="s">
        <v>761</v>
      </c>
      <c r="F2" s="311" t="s">
        <v>762</v>
      </c>
    </row>
    <row r="3" spans="1:8" x14ac:dyDescent="0.35">
      <c r="A3" s="48"/>
      <c r="B3" s="422"/>
      <c r="C3" s="244"/>
      <c r="D3" s="312"/>
      <c r="E3" s="313"/>
      <c r="F3" s="313"/>
    </row>
    <row r="4" spans="1:8" x14ac:dyDescent="0.35">
      <c r="A4" s="36"/>
      <c r="B4" s="51" t="s">
        <v>173</v>
      </c>
      <c r="C4" s="52"/>
      <c r="D4" s="314"/>
      <c r="E4" s="315"/>
      <c r="F4" s="315"/>
    </row>
    <row r="5" spans="1:8" x14ac:dyDescent="0.35">
      <c r="A5" s="36"/>
      <c r="B5" s="51"/>
      <c r="C5" s="52"/>
      <c r="D5" s="314"/>
      <c r="E5" s="315"/>
      <c r="F5" s="315"/>
    </row>
    <row r="6" spans="1:8" x14ac:dyDescent="0.35">
      <c r="A6" s="36"/>
      <c r="B6" s="51" t="s">
        <v>174</v>
      </c>
      <c r="C6" s="52"/>
      <c r="D6" s="314"/>
      <c r="E6" s="315"/>
      <c r="F6" s="315"/>
    </row>
    <row r="7" spans="1:8" x14ac:dyDescent="0.35">
      <c r="A7" s="36"/>
      <c r="B7" s="51"/>
      <c r="C7" s="52"/>
      <c r="D7" s="314"/>
      <c r="E7" s="315"/>
      <c r="F7" s="315"/>
    </row>
    <row r="8" spans="1:8" x14ac:dyDescent="0.35">
      <c r="A8" s="54"/>
      <c r="B8" s="54" t="s">
        <v>175</v>
      </c>
      <c r="C8" s="234"/>
      <c r="D8" s="316"/>
      <c r="E8" s="315"/>
      <c r="F8" s="315"/>
    </row>
    <row r="9" spans="1:8" x14ac:dyDescent="0.35">
      <c r="A9" s="36"/>
      <c r="B9" s="51"/>
      <c r="C9" s="52"/>
      <c r="D9" s="314"/>
      <c r="E9" s="315"/>
      <c r="F9" s="315"/>
    </row>
    <row r="10" spans="1:8" ht="37.5" x14ac:dyDescent="0.35">
      <c r="A10" s="36" t="s">
        <v>416</v>
      </c>
      <c r="B10" s="36" t="s">
        <v>200</v>
      </c>
      <c r="C10" s="235" t="s">
        <v>201</v>
      </c>
      <c r="D10" s="317">
        <f>SUM(D34:D51)</f>
        <v>26269</v>
      </c>
      <c r="E10" s="318"/>
      <c r="F10" s="319"/>
    </row>
    <row r="11" spans="1:8" x14ac:dyDescent="0.35">
      <c r="A11" s="36"/>
      <c r="B11" s="51"/>
      <c r="C11" s="52"/>
      <c r="D11" s="314"/>
      <c r="E11" s="318"/>
      <c r="F11" s="319"/>
    </row>
    <row r="12" spans="1:8" ht="75" x14ac:dyDescent="0.35">
      <c r="A12" s="36" t="s">
        <v>417</v>
      </c>
      <c r="B12" s="36" t="s">
        <v>203</v>
      </c>
      <c r="C12" s="235" t="s">
        <v>201</v>
      </c>
      <c r="D12" s="317">
        <f>D10</f>
        <v>26269</v>
      </c>
      <c r="E12" s="318"/>
      <c r="F12" s="319"/>
    </row>
    <row r="13" spans="1:8" x14ac:dyDescent="0.35">
      <c r="A13" s="36"/>
      <c r="B13" s="51"/>
      <c r="C13" s="52"/>
      <c r="D13" s="314"/>
      <c r="E13" s="318"/>
      <c r="F13" s="320"/>
    </row>
    <row r="14" spans="1:8" x14ac:dyDescent="0.35">
      <c r="A14" s="54"/>
      <c r="B14" s="51" t="s">
        <v>204</v>
      </c>
      <c r="C14" s="52"/>
      <c r="D14" s="314"/>
      <c r="E14" s="318"/>
      <c r="F14" s="319"/>
    </row>
    <row r="15" spans="1:8" x14ac:dyDescent="0.35">
      <c r="A15" s="36"/>
      <c r="B15" s="51"/>
      <c r="C15" s="52"/>
      <c r="D15" s="314"/>
      <c r="E15" s="318"/>
      <c r="F15" s="320"/>
    </row>
    <row r="16" spans="1:8" ht="75" x14ac:dyDescent="0.35">
      <c r="A16" s="36" t="s">
        <v>418</v>
      </c>
      <c r="B16" s="36" t="s">
        <v>206</v>
      </c>
      <c r="C16" s="55" t="s">
        <v>151</v>
      </c>
      <c r="D16" s="317">
        <v>1</v>
      </c>
      <c r="E16" s="318"/>
      <c r="F16" s="319"/>
    </row>
    <row r="17" spans="1:9" x14ac:dyDescent="0.35">
      <c r="A17" s="36"/>
      <c r="B17" s="51"/>
      <c r="C17" s="52"/>
      <c r="D17" s="317"/>
      <c r="E17" s="318"/>
      <c r="F17" s="319"/>
    </row>
    <row r="18" spans="1:9" ht="37.5" x14ac:dyDescent="0.35">
      <c r="A18" s="57" t="s">
        <v>419</v>
      </c>
      <c r="B18" s="36" t="s">
        <v>420</v>
      </c>
      <c r="C18" s="236" t="s">
        <v>151</v>
      </c>
      <c r="D18" s="317">
        <v>1</v>
      </c>
      <c r="E18" s="318"/>
      <c r="F18" s="319"/>
      <c r="I18" s="129"/>
    </row>
    <row r="19" spans="1:9" x14ac:dyDescent="0.35">
      <c r="A19" s="36"/>
      <c r="B19" s="51"/>
      <c r="C19" s="52"/>
      <c r="D19" s="314"/>
      <c r="E19" s="318"/>
      <c r="F19" s="320"/>
    </row>
    <row r="20" spans="1:9" x14ac:dyDescent="0.35">
      <c r="A20" s="57" t="s">
        <v>421</v>
      </c>
      <c r="B20" s="36" t="s">
        <v>210</v>
      </c>
      <c r="C20" s="236" t="s">
        <v>184</v>
      </c>
      <c r="D20" s="317">
        <f>(D10*1.5)/10000</f>
        <v>3.94035</v>
      </c>
      <c r="E20" s="318"/>
      <c r="F20" s="319"/>
    </row>
    <row r="21" spans="1:9" x14ac:dyDescent="0.35">
      <c r="A21" s="36"/>
      <c r="B21" s="51"/>
      <c r="C21" s="52"/>
      <c r="D21" s="317"/>
      <c r="E21" s="318"/>
      <c r="F21" s="319"/>
    </row>
    <row r="22" spans="1:9" s="88" customFormat="1" x14ac:dyDescent="0.35">
      <c r="A22" s="101"/>
      <c r="B22" s="51" t="s">
        <v>211</v>
      </c>
      <c r="C22" s="248"/>
      <c r="D22" s="321"/>
      <c r="E22" s="318"/>
      <c r="F22" s="322"/>
      <c r="H22" s="45"/>
      <c r="I22" s="130"/>
    </row>
    <row r="23" spans="1:9" x14ac:dyDescent="0.35">
      <c r="A23" s="36"/>
      <c r="B23" s="51"/>
      <c r="C23" s="52"/>
      <c r="D23" s="317"/>
      <c r="E23" s="318"/>
      <c r="F23" s="319"/>
    </row>
    <row r="24" spans="1:9" x14ac:dyDescent="0.35">
      <c r="A24" s="57" t="s">
        <v>422</v>
      </c>
      <c r="B24" s="36" t="s">
        <v>187</v>
      </c>
      <c r="C24" s="236" t="s">
        <v>236</v>
      </c>
      <c r="D24" s="317">
        <v>4</v>
      </c>
      <c r="E24" s="318"/>
      <c r="F24" s="319"/>
    </row>
    <row r="25" spans="1:9" x14ac:dyDescent="0.35">
      <c r="A25" s="57"/>
      <c r="B25" s="36"/>
      <c r="C25" s="236"/>
      <c r="D25" s="317"/>
      <c r="E25" s="318"/>
      <c r="F25" s="319"/>
    </row>
    <row r="26" spans="1:9" x14ac:dyDescent="0.35">
      <c r="A26" s="36" t="s">
        <v>423</v>
      </c>
      <c r="B26" s="36" t="s">
        <v>189</v>
      </c>
      <c r="C26" s="55" t="s">
        <v>236</v>
      </c>
      <c r="D26" s="317">
        <v>1</v>
      </c>
      <c r="E26" s="318"/>
      <c r="F26" s="318"/>
    </row>
    <row r="27" spans="1:9" x14ac:dyDescent="0.35">
      <c r="A27" s="67"/>
      <c r="B27" s="66"/>
      <c r="C27" s="250"/>
      <c r="D27" s="323"/>
      <c r="E27" s="318"/>
      <c r="F27" s="319"/>
    </row>
    <row r="28" spans="1:9" x14ac:dyDescent="0.35">
      <c r="A28" s="67"/>
      <c r="B28" s="66"/>
      <c r="C28" s="250"/>
      <c r="D28" s="323"/>
      <c r="E28" s="318"/>
      <c r="F28" s="318"/>
    </row>
    <row r="29" spans="1:9" x14ac:dyDescent="0.35">
      <c r="A29" s="54"/>
      <c r="B29" s="54" t="s">
        <v>214</v>
      </c>
      <c r="C29" s="55"/>
      <c r="D29" s="316"/>
      <c r="E29" s="318"/>
      <c r="F29" s="318"/>
    </row>
    <row r="30" spans="1:9" s="88" customFormat="1" ht="50" x14ac:dyDescent="0.35">
      <c r="A30" s="54"/>
      <c r="B30" s="51" t="s">
        <v>624</v>
      </c>
      <c r="C30" s="234"/>
      <c r="D30" s="321"/>
      <c r="E30" s="318"/>
      <c r="F30" s="324"/>
      <c r="H30" s="45"/>
    </row>
    <row r="31" spans="1:9" x14ac:dyDescent="0.35">
      <c r="A31" s="36"/>
      <c r="B31" s="51"/>
      <c r="C31" s="52"/>
      <c r="D31" s="314"/>
      <c r="E31" s="318"/>
      <c r="F31" s="318"/>
    </row>
    <row r="32" spans="1:9" ht="25" x14ac:dyDescent="0.35">
      <c r="A32" s="36"/>
      <c r="B32" s="51" t="s">
        <v>218</v>
      </c>
      <c r="C32" s="55"/>
      <c r="D32" s="325"/>
      <c r="E32" s="318"/>
      <c r="F32" s="318"/>
    </row>
    <row r="33" spans="1:8" x14ac:dyDescent="0.35">
      <c r="A33" s="36"/>
      <c r="B33" s="51"/>
      <c r="C33" s="55"/>
      <c r="D33" s="325"/>
      <c r="E33" s="318"/>
      <c r="F33" s="318"/>
    </row>
    <row r="34" spans="1:8" x14ac:dyDescent="0.35">
      <c r="A34" s="36" t="s">
        <v>673</v>
      </c>
      <c r="B34" s="36" t="s">
        <v>516</v>
      </c>
      <c r="C34" s="55" t="s">
        <v>201</v>
      </c>
      <c r="D34" s="325">
        <v>2034</v>
      </c>
      <c r="E34" s="318"/>
      <c r="F34" s="318"/>
    </row>
    <row r="35" spans="1:8" x14ac:dyDescent="0.35">
      <c r="A35" s="36"/>
      <c r="B35" s="51"/>
      <c r="C35" s="55"/>
      <c r="D35" s="325"/>
      <c r="E35" s="318"/>
      <c r="F35" s="318"/>
    </row>
    <row r="36" spans="1:8" x14ac:dyDescent="0.35">
      <c r="A36" s="36" t="s">
        <v>674</v>
      </c>
      <c r="B36" s="36" t="s">
        <v>526</v>
      </c>
      <c r="C36" s="55" t="s">
        <v>201</v>
      </c>
      <c r="D36" s="325">
        <v>2059</v>
      </c>
      <c r="E36" s="318"/>
      <c r="F36" s="318"/>
    </row>
    <row r="37" spans="1:8" x14ac:dyDescent="0.35">
      <c r="A37" s="36"/>
      <c r="B37" s="51"/>
      <c r="C37" s="55"/>
      <c r="D37" s="325"/>
      <c r="E37" s="318"/>
      <c r="F37" s="318"/>
    </row>
    <row r="38" spans="1:8" x14ac:dyDescent="0.35">
      <c r="A38" s="36" t="s">
        <v>675</v>
      </c>
      <c r="B38" s="36" t="s">
        <v>514</v>
      </c>
      <c r="C38" s="55" t="s">
        <v>201</v>
      </c>
      <c r="D38" s="325">
        <v>212</v>
      </c>
      <c r="E38" s="326"/>
      <c r="F38" s="318"/>
    </row>
    <row r="39" spans="1:8" x14ac:dyDescent="0.35">
      <c r="A39" s="36"/>
      <c r="B39" s="51"/>
      <c r="C39" s="55"/>
      <c r="D39" s="325"/>
      <c r="E39" s="318"/>
      <c r="F39" s="318"/>
    </row>
    <row r="40" spans="1:8" x14ac:dyDescent="0.35">
      <c r="A40" s="36" t="s">
        <v>676</v>
      </c>
      <c r="B40" s="36" t="s">
        <v>511</v>
      </c>
      <c r="C40" s="55" t="s">
        <v>201</v>
      </c>
      <c r="D40" s="325">
        <v>758</v>
      </c>
      <c r="E40" s="318"/>
      <c r="F40" s="318"/>
    </row>
    <row r="41" spans="1:8" x14ac:dyDescent="0.35">
      <c r="A41" s="36"/>
      <c r="B41" s="51"/>
      <c r="C41" s="55"/>
      <c r="D41" s="325"/>
      <c r="E41" s="318"/>
      <c r="F41" s="318"/>
    </row>
    <row r="42" spans="1:8" x14ac:dyDescent="0.35">
      <c r="A42" s="36" t="s">
        <v>677</v>
      </c>
      <c r="B42" s="36" t="s">
        <v>510</v>
      </c>
      <c r="C42" s="55" t="s">
        <v>201</v>
      </c>
      <c r="D42" s="325">
        <v>390</v>
      </c>
      <c r="E42" s="318"/>
      <c r="F42" s="318"/>
    </row>
    <row r="43" spans="1:8" x14ac:dyDescent="0.35">
      <c r="A43" s="36"/>
      <c r="B43" s="51"/>
      <c r="C43" s="55"/>
      <c r="D43" s="325"/>
      <c r="E43" s="318"/>
      <c r="F43" s="318"/>
    </row>
    <row r="44" spans="1:8" x14ac:dyDescent="0.35">
      <c r="A44" s="36" t="s">
        <v>425</v>
      </c>
      <c r="B44" s="36" t="s">
        <v>509</v>
      </c>
      <c r="C44" s="55" t="s">
        <v>201</v>
      </c>
      <c r="D44" s="325">
        <v>873</v>
      </c>
      <c r="E44" s="318"/>
      <c r="F44" s="318"/>
    </row>
    <row r="45" spans="1:8" s="132" customFormat="1" x14ac:dyDescent="0.35">
      <c r="A45" s="36"/>
      <c r="B45" s="36"/>
      <c r="C45" s="55"/>
      <c r="D45" s="325"/>
      <c r="E45" s="318"/>
      <c r="F45" s="318"/>
      <c r="H45" s="131"/>
    </row>
    <row r="46" spans="1:8" x14ac:dyDescent="0.35">
      <c r="A46" s="36" t="s">
        <v>426</v>
      </c>
      <c r="B46" s="36" t="s">
        <v>508</v>
      </c>
      <c r="C46" s="55" t="s">
        <v>201</v>
      </c>
      <c r="D46" s="325">
        <v>4528</v>
      </c>
      <c r="E46" s="318"/>
      <c r="F46" s="318"/>
    </row>
    <row r="47" spans="1:8" x14ac:dyDescent="0.35">
      <c r="A47" s="36"/>
      <c r="B47" s="36"/>
      <c r="C47" s="55"/>
      <c r="D47" s="325"/>
      <c r="E47" s="318"/>
      <c r="F47" s="318"/>
    </row>
    <row r="48" spans="1:8" x14ac:dyDescent="0.35">
      <c r="A48" s="36" t="s">
        <v>427</v>
      </c>
      <c r="B48" s="36" t="s">
        <v>515</v>
      </c>
      <c r="C48" s="55" t="s">
        <v>201</v>
      </c>
      <c r="D48" s="318">
        <v>9842</v>
      </c>
      <c r="E48" s="318"/>
      <c r="F48" s="318"/>
    </row>
    <row r="49" spans="1:9" x14ac:dyDescent="0.35">
      <c r="A49" s="36"/>
      <c r="B49" s="51"/>
      <c r="C49" s="55"/>
      <c r="D49" s="318"/>
      <c r="E49" s="318"/>
      <c r="F49" s="318"/>
    </row>
    <row r="50" spans="1:9" x14ac:dyDescent="0.35">
      <c r="A50" s="36" t="s">
        <v>678</v>
      </c>
      <c r="B50" s="36" t="s">
        <v>506</v>
      </c>
      <c r="C50" s="55" t="s">
        <v>201</v>
      </c>
      <c r="D50" s="318">
        <v>5573</v>
      </c>
      <c r="E50" s="318"/>
      <c r="F50" s="318"/>
    </row>
    <row r="51" spans="1:9" x14ac:dyDescent="0.35">
      <c r="A51" s="36"/>
      <c r="B51" s="36"/>
      <c r="C51" s="55"/>
      <c r="D51" s="317"/>
      <c r="E51" s="318"/>
      <c r="F51" s="318"/>
    </row>
    <row r="52" spans="1:9" ht="50" x14ac:dyDescent="0.35">
      <c r="A52" s="36"/>
      <c r="B52" s="51" t="s">
        <v>225</v>
      </c>
      <c r="C52" s="55"/>
      <c r="D52" s="316"/>
      <c r="E52" s="318"/>
      <c r="F52" s="319"/>
      <c r="G52" s="175" t="e">
        <f>#REF!-#REF!</f>
        <v>#REF!</v>
      </c>
    </row>
    <row r="53" spans="1:9" x14ac:dyDescent="0.35">
      <c r="A53" s="36"/>
      <c r="B53" s="51"/>
      <c r="C53" s="52"/>
      <c r="D53" s="314"/>
      <c r="E53" s="318"/>
      <c r="F53" s="319"/>
    </row>
    <row r="54" spans="1:9" x14ac:dyDescent="0.35">
      <c r="A54" s="36" t="s">
        <v>426</v>
      </c>
      <c r="B54" s="36" t="s">
        <v>227</v>
      </c>
      <c r="C54" s="55" t="s">
        <v>201</v>
      </c>
      <c r="D54" s="317">
        <f>D12*70%</f>
        <v>18388.3</v>
      </c>
      <c r="E54" s="318"/>
      <c r="F54" s="318"/>
    </row>
    <row r="55" spans="1:9" x14ac:dyDescent="0.35">
      <c r="A55" s="36"/>
      <c r="B55" s="51"/>
      <c r="C55" s="52"/>
      <c r="D55" s="314"/>
      <c r="E55" s="318"/>
      <c r="F55" s="319"/>
    </row>
    <row r="56" spans="1:9" x14ac:dyDescent="0.35">
      <c r="A56" s="36" t="s">
        <v>427</v>
      </c>
      <c r="B56" s="36" t="s">
        <v>229</v>
      </c>
      <c r="C56" s="55" t="s">
        <v>201</v>
      </c>
      <c r="D56" s="317">
        <f>D12*25%</f>
        <v>6567.25</v>
      </c>
      <c r="E56" s="318"/>
      <c r="F56" s="318"/>
      <c r="I56" s="129"/>
    </row>
    <row r="57" spans="1:9" x14ac:dyDescent="0.35">
      <c r="A57" s="36"/>
      <c r="B57" s="51"/>
      <c r="C57" s="52"/>
      <c r="D57" s="314"/>
      <c r="E57" s="318"/>
      <c r="F57" s="319"/>
      <c r="I57" s="129"/>
    </row>
    <row r="58" spans="1:9" x14ac:dyDescent="0.35">
      <c r="A58" s="36" t="s">
        <v>678</v>
      </c>
      <c r="B58" s="36" t="s">
        <v>231</v>
      </c>
      <c r="C58" s="55" t="s">
        <v>201</v>
      </c>
      <c r="D58" s="317">
        <f>D12*5%</f>
        <v>1313.45</v>
      </c>
      <c r="E58" s="318"/>
      <c r="F58" s="318"/>
    </row>
    <row r="59" spans="1:9" x14ac:dyDescent="0.35">
      <c r="A59" s="36"/>
      <c r="B59" s="51"/>
      <c r="C59" s="52"/>
      <c r="D59" s="314"/>
      <c r="E59" s="318"/>
      <c r="F59" s="318"/>
      <c r="I59" s="129"/>
    </row>
    <row r="60" spans="1:9" ht="50" x14ac:dyDescent="0.35">
      <c r="A60" s="36"/>
      <c r="B60" s="51" t="s">
        <v>633</v>
      </c>
      <c r="C60" s="55"/>
      <c r="D60" s="316"/>
      <c r="E60" s="318"/>
      <c r="F60" s="318"/>
      <c r="H60" s="45">
        <v>31859</v>
      </c>
    </row>
    <row r="61" spans="1:9" x14ac:dyDescent="0.35">
      <c r="A61" s="36"/>
      <c r="B61" s="51"/>
      <c r="C61" s="55"/>
      <c r="D61" s="316"/>
      <c r="E61" s="318"/>
      <c r="F61" s="318"/>
    </row>
    <row r="62" spans="1:9" s="88" customFormat="1" x14ac:dyDescent="0.35">
      <c r="A62" s="54"/>
      <c r="B62" s="54" t="s">
        <v>543</v>
      </c>
      <c r="C62" s="55"/>
      <c r="D62" s="316"/>
      <c r="E62" s="318"/>
      <c r="F62" s="318"/>
      <c r="H62" s="45">
        <v>6324</v>
      </c>
    </row>
    <row r="63" spans="1:9" s="88" customFormat="1" x14ac:dyDescent="0.35">
      <c r="A63" s="54"/>
      <c r="B63" s="54"/>
      <c r="C63" s="55"/>
      <c r="D63" s="316"/>
      <c r="E63" s="318"/>
      <c r="F63" s="318"/>
      <c r="H63" s="45"/>
    </row>
    <row r="64" spans="1:9" s="88" customFormat="1" x14ac:dyDescent="0.35">
      <c r="A64" s="36" t="s">
        <v>544</v>
      </c>
      <c r="B64" s="423" t="s">
        <v>558</v>
      </c>
      <c r="C64" s="55" t="s">
        <v>236</v>
      </c>
      <c r="D64" s="316">
        <v>1</v>
      </c>
      <c r="E64" s="318"/>
      <c r="F64" s="318"/>
      <c r="H64" s="45"/>
    </row>
    <row r="65" spans="1:8" s="88" customFormat="1" x14ac:dyDescent="0.35">
      <c r="A65" s="36"/>
      <c r="B65" s="51"/>
      <c r="C65" s="55"/>
      <c r="D65" s="316"/>
      <c r="E65" s="318"/>
      <c r="F65" s="318"/>
      <c r="H65" s="45"/>
    </row>
    <row r="66" spans="1:8" s="88" customFormat="1" x14ac:dyDescent="0.35">
      <c r="A66" s="36" t="s">
        <v>545</v>
      </c>
      <c r="B66" s="423" t="s">
        <v>560</v>
      </c>
      <c r="C66" s="55" t="s">
        <v>236</v>
      </c>
      <c r="D66" s="327">
        <v>2</v>
      </c>
      <c r="E66" s="318"/>
      <c r="F66" s="318"/>
      <c r="H66" s="45"/>
    </row>
    <row r="67" spans="1:8" s="88" customFormat="1" x14ac:dyDescent="0.35">
      <c r="A67" s="36"/>
      <c r="B67" s="36"/>
      <c r="C67" s="55"/>
      <c r="D67" s="317"/>
      <c r="E67" s="318"/>
      <c r="F67" s="318"/>
      <c r="H67" s="45"/>
    </row>
    <row r="68" spans="1:8" s="88" customFormat="1" x14ac:dyDescent="0.35">
      <c r="A68" s="36" t="s">
        <v>546</v>
      </c>
      <c r="B68" s="423" t="s">
        <v>540</v>
      </c>
      <c r="C68" s="55" t="s">
        <v>236</v>
      </c>
      <c r="D68" s="317">
        <v>2</v>
      </c>
      <c r="E68" s="318"/>
      <c r="F68" s="318"/>
      <c r="H68" s="45"/>
    </row>
    <row r="69" spans="1:8" s="88" customFormat="1" x14ac:dyDescent="0.35">
      <c r="A69" s="36"/>
      <c r="B69" s="423"/>
      <c r="C69" s="55"/>
      <c r="D69" s="317"/>
      <c r="E69" s="318"/>
      <c r="F69" s="318"/>
      <c r="H69" s="45"/>
    </row>
    <row r="70" spans="1:8" s="88" customFormat="1" x14ac:dyDescent="0.35">
      <c r="A70" s="36" t="s">
        <v>547</v>
      </c>
      <c r="B70" s="423" t="s">
        <v>561</v>
      </c>
      <c r="C70" s="55" t="s">
        <v>236</v>
      </c>
      <c r="D70" s="317">
        <v>1</v>
      </c>
      <c r="E70" s="318"/>
      <c r="F70" s="318"/>
      <c r="H70" s="45"/>
    </row>
    <row r="71" spans="1:8" s="88" customFormat="1" x14ac:dyDescent="0.35">
      <c r="A71" s="36"/>
      <c r="B71" s="51"/>
      <c r="C71" s="55"/>
      <c r="D71" s="316"/>
      <c r="E71" s="318"/>
      <c r="F71" s="318"/>
      <c r="H71" s="45"/>
    </row>
    <row r="72" spans="1:8" s="88" customFormat="1" x14ac:dyDescent="0.35">
      <c r="A72" s="36" t="s">
        <v>679</v>
      </c>
      <c r="B72" s="423" t="s">
        <v>559</v>
      </c>
      <c r="C72" s="55" t="s">
        <v>236</v>
      </c>
      <c r="D72" s="317">
        <v>1</v>
      </c>
      <c r="E72" s="318"/>
      <c r="F72" s="318"/>
      <c r="H72" s="45"/>
    </row>
    <row r="73" spans="1:8" s="88" customFormat="1" x14ac:dyDescent="0.35">
      <c r="A73" s="36"/>
      <c r="B73" s="424"/>
      <c r="C73" s="55"/>
      <c r="D73" s="317"/>
      <c r="E73" s="318"/>
      <c r="F73" s="318"/>
      <c r="H73" s="45"/>
    </row>
    <row r="74" spans="1:8" x14ac:dyDescent="0.35">
      <c r="A74" s="36" t="s">
        <v>548</v>
      </c>
      <c r="B74" s="423" t="s">
        <v>520</v>
      </c>
      <c r="C74" s="55" t="s">
        <v>236</v>
      </c>
      <c r="D74" s="316">
        <v>4</v>
      </c>
      <c r="E74" s="318"/>
      <c r="F74" s="318"/>
    </row>
    <row r="75" spans="1:8" x14ac:dyDescent="0.35">
      <c r="A75" s="36"/>
      <c r="B75" s="423"/>
      <c r="C75" s="55"/>
      <c r="D75" s="316"/>
      <c r="E75" s="318"/>
      <c r="F75" s="318"/>
    </row>
    <row r="76" spans="1:8" x14ac:dyDescent="0.35">
      <c r="A76" s="36" t="s">
        <v>680</v>
      </c>
      <c r="B76" s="423" t="s">
        <v>563</v>
      </c>
      <c r="C76" s="55" t="s">
        <v>236</v>
      </c>
      <c r="D76" s="316">
        <v>2</v>
      </c>
      <c r="E76" s="318"/>
      <c r="F76" s="318"/>
    </row>
    <row r="77" spans="1:8" x14ac:dyDescent="0.35">
      <c r="A77" s="36"/>
      <c r="B77" s="423"/>
      <c r="C77" s="55"/>
      <c r="D77" s="316"/>
      <c r="E77" s="318"/>
      <c r="F77" s="318"/>
    </row>
    <row r="78" spans="1:8" x14ac:dyDescent="0.35">
      <c r="A78" s="36" t="s">
        <v>681</v>
      </c>
      <c r="B78" s="423" t="s">
        <v>530</v>
      </c>
      <c r="C78" s="55" t="s">
        <v>236</v>
      </c>
      <c r="D78" s="316">
        <v>2</v>
      </c>
      <c r="E78" s="318"/>
      <c r="F78" s="318"/>
    </row>
    <row r="79" spans="1:8" x14ac:dyDescent="0.35">
      <c r="A79" s="36"/>
      <c r="B79" s="423"/>
      <c r="C79" s="55"/>
      <c r="D79" s="316"/>
      <c r="E79" s="318"/>
      <c r="F79" s="318"/>
    </row>
    <row r="80" spans="1:8" x14ac:dyDescent="0.35">
      <c r="A80" s="36" t="s">
        <v>682</v>
      </c>
      <c r="B80" s="423" t="s">
        <v>562</v>
      </c>
      <c r="C80" s="55" t="s">
        <v>236</v>
      </c>
      <c r="D80" s="316">
        <v>2</v>
      </c>
      <c r="E80" s="318"/>
      <c r="F80" s="318"/>
    </row>
    <row r="81" spans="1:9" x14ac:dyDescent="0.35">
      <c r="A81" s="36"/>
      <c r="B81" s="51"/>
      <c r="C81" s="55"/>
      <c r="D81" s="316"/>
      <c r="E81" s="318"/>
      <c r="F81" s="318"/>
    </row>
    <row r="82" spans="1:9" x14ac:dyDescent="0.35">
      <c r="A82" s="36" t="s">
        <v>683</v>
      </c>
      <c r="B82" s="423" t="s">
        <v>521</v>
      </c>
      <c r="C82" s="55" t="s">
        <v>236</v>
      </c>
      <c r="D82" s="316">
        <v>9</v>
      </c>
      <c r="E82" s="318"/>
      <c r="F82" s="318"/>
    </row>
    <row r="83" spans="1:9" x14ac:dyDescent="0.35">
      <c r="A83" s="36"/>
      <c r="B83" s="51"/>
      <c r="C83" s="55"/>
      <c r="D83" s="316"/>
      <c r="E83" s="318"/>
      <c r="F83" s="318"/>
    </row>
    <row r="84" spans="1:9" x14ac:dyDescent="0.35">
      <c r="A84" s="36" t="s">
        <v>684</v>
      </c>
      <c r="B84" s="423" t="s">
        <v>522</v>
      </c>
      <c r="C84" s="55" t="s">
        <v>236</v>
      </c>
      <c r="D84" s="316">
        <v>35</v>
      </c>
      <c r="E84" s="318"/>
      <c r="F84" s="318"/>
    </row>
    <row r="85" spans="1:9" x14ac:dyDescent="0.35">
      <c r="A85" s="36"/>
      <c r="B85" s="423"/>
      <c r="C85" s="55"/>
      <c r="D85" s="316"/>
      <c r="E85" s="318"/>
      <c r="F85" s="318"/>
    </row>
    <row r="86" spans="1:9" x14ac:dyDescent="0.35">
      <c r="A86" s="54"/>
      <c r="B86" s="54" t="s">
        <v>254</v>
      </c>
      <c r="C86" s="55"/>
      <c r="D86" s="316"/>
      <c r="E86" s="318"/>
      <c r="F86" s="319"/>
    </row>
    <row r="87" spans="1:9" x14ac:dyDescent="0.35">
      <c r="A87" s="36"/>
      <c r="B87" s="51"/>
      <c r="C87" s="55"/>
      <c r="D87" s="316"/>
      <c r="E87" s="318"/>
      <c r="F87" s="319"/>
    </row>
    <row r="88" spans="1:9" x14ac:dyDescent="0.35">
      <c r="A88" s="36" t="s">
        <v>685</v>
      </c>
      <c r="B88" s="135" t="s">
        <v>430</v>
      </c>
      <c r="C88" s="55" t="s">
        <v>236</v>
      </c>
      <c r="D88" s="317">
        <v>1</v>
      </c>
      <c r="E88" s="318"/>
      <c r="F88" s="319"/>
    </row>
    <row r="89" spans="1:9" x14ac:dyDescent="0.35">
      <c r="A89" s="36"/>
      <c r="B89" s="51"/>
      <c r="C89" s="55"/>
      <c r="D89" s="316"/>
      <c r="E89" s="318"/>
      <c r="F89" s="319"/>
    </row>
    <row r="90" spans="1:9" x14ac:dyDescent="0.35">
      <c r="A90" s="54"/>
      <c r="B90" s="54" t="s">
        <v>260</v>
      </c>
      <c r="C90" s="55"/>
      <c r="D90" s="316"/>
      <c r="E90" s="318"/>
      <c r="F90" s="319"/>
    </row>
    <row r="91" spans="1:9" x14ac:dyDescent="0.35">
      <c r="A91" s="36"/>
      <c r="B91" s="51"/>
      <c r="C91" s="55"/>
      <c r="D91" s="316"/>
      <c r="E91" s="318"/>
      <c r="F91" s="319"/>
    </row>
    <row r="92" spans="1:9" x14ac:dyDescent="0.35">
      <c r="A92" s="36" t="s">
        <v>686</v>
      </c>
      <c r="B92" s="135" t="s">
        <v>432</v>
      </c>
      <c r="C92" s="55" t="s">
        <v>236</v>
      </c>
      <c r="D92" s="317">
        <v>2</v>
      </c>
      <c r="E92" s="318"/>
      <c r="F92" s="319"/>
    </row>
    <row r="93" spans="1:9" x14ac:dyDescent="0.35">
      <c r="A93" s="36"/>
      <c r="B93" s="51"/>
      <c r="C93" s="55"/>
      <c r="D93" s="316"/>
      <c r="E93" s="318"/>
      <c r="F93" s="319"/>
    </row>
    <row r="94" spans="1:9" x14ac:dyDescent="0.35">
      <c r="A94" s="36" t="s">
        <v>687</v>
      </c>
      <c r="B94" s="135" t="s">
        <v>434</v>
      </c>
      <c r="C94" s="55" t="s">
        <v>236</v>
      </c>
      <c r="D94" s="316">
        <v>2</v>
      </c>
      <c r="E94" s="328"/>
      <c r="F94" s="319"/>
      <c r="I94" s="129"/>
    </row>
    <row r="95" spans="1:9" x14ac:dyDescent="0.35">
      <c r="A95" s="36"/>
      <c r="B95" s="51"/>
      <c r="C95" s="55"/>
      <c r="D95" s="316"/>
      <c r="E95" s="318"/>
      <c r="F95" s="319"/>
    </row>
    <row r="96" spans="1:9" x14ac:dyDescent="0.35">
      <c r="A96" s="36" t="s">
        <v>688</v>
      </c>
      <c r="B96" s="135" t="s">
        <v>435</v>
      </c>
      <c r="C96" s="55" t="s">
        <v>236</v>
      </c>
      <c r="D96" s="329">
        <v>2</v>
      </c>
      <c r="E96" s="318"/>
      <c r="F96" s="319"/>
      <c r="I96" s="129"/>
    </row>
    <row r="97" spans="1:9" x14ac:dyDescent="0.35">
      <c r="A97" s="36"/>
      <c r="B97" s="51"/>
      <c r="C97" s="55"/>
      <c r="D97" s="316"/>
      <c r="E97" s="318"/>
      <c r="F97" s="319"/>
    </row>
    <row r="98" spans="1:9" x14ac:dyDescent="0.35">
      <c r="A98" s="36" t="s">
        <v>689</v>
      </c>
      <c r="B98" s="135" t="s">
        <v>436</v>
      </c>
      <c r="C98" s="55" t="s">
        <v>236</v>
      </c>
      <c r="D98" s="330">
        <v>1</v>
      </c>
      <c r="E98" s="318"/>
      <c r="F98" s="319"/>
      <c r="I98" s="129"/>
    </row>
    <row r="99" spans="1:9" x14ac:dyDescent="0.35">
      <c r="A99" s="36"/>
      <c r="B99" s="51"/>
      <c r="C99" s="55"/>
      <c r="D99" s="316"/>
      <c r="E99" s="318"/>
      <c r="F99" s="319"/>
    </row>
    <row r="100" spans="1:9" x14ac:dyDescent="0.35">
      <c r="A100" s="36" t="s">
        <v>690</v>
      </c>
      <c r="B100" s="135" t="s">
        <v>437</v>
      </c>
      <c r="C100" s="55" t="s">
        <v>236</v>
      </c>
      <c r="D100" s="330">
        <v>2</v>
      </c>
      <c r="E100" s="318"/>
      <c r="F100" s="319"/>
      <c r="I100" s="129"/>
    </row>
    <row r="101" spans="1:9" x14ac:dyDescent="0.35">
      <c r="A101" s="36"/>
      <c r="B101" s="51"/>
      <c r="C101" s="55"/>
      <c r="D101" s="316"/>
      <c r="E101" s="318"/>
      <c r="F101" s="319"/>
    </row>
    <row r="102" spans="1:9" x14ac:dyDescent="0.35">
      <c r="A102" s="36" t="s">
        <v>691</v>
      </c>
      <c r="B102" s="135" t="s">
        <v>438</v>
      </c>
      <c r="C102" s="55" t="s">
        <v>236</v>
      </c>
      <c r="D102" s="330">
        <v>1</v>
      </c>
      <c r="E102" s="318"/>
      <c r="F102" s="319"/>
      <c r="I102" s="129"/>
    </row>
    <row r="103" spans="1:9" x14ac:dyDescent="0.35">
      <c r="A103" s="36"/>
      <c r="B103" s="51"/>
      <c r="C103" s="55"/>
      <c r="D103" s="316"/>
      <c r="E103" s="318"/>
      <c r="F103" s="319"/>
    </row>
    <row r="104" spans="1:9" s="134" customFormat="1" x14ac:dyDescent="0.35">
      <c r="A104" s="36" t="s">
        <v>692</v>
      </c>
      <c r="B104" s="135" t="s">
        <v>428</v>
      </c>
      <c r="C104" s="55" t="s">
        <v>236</v>
      </c>
      <c r="D104" s="331">
        <v>1</v>
      </c>
      <c r="E104" s="332"/>
      <c r="F104" s="319"/>
      <c r="H104" s="133"/>
      <c r="I104" s="178"/>
    </row>
    <row r="105" spans="1:9" x14ac:dyDescent="0.35">
      <c r="A105" s="36"/>
      <c r="B105" s="51"/>
      <c r="C105" s="55"/>
      <c r="D105" s="316"/>
      <c r="E105" s="318"/>
      <c r="F105" s="319"/>
    </row>
    <row r="106" spans="1:9" x14ac:dyDescent="0.35">
      <c r="A106" s="36"/>
      <c r="B106" s="54" t="s">
        <v>577</v>
      </c>
      <c r="C106" s="55"/>
      <c r="D106" s="316"/>
      <c r="E106" s="318"/>
      <c r="F106" s="319"/>
    </row>
    <row r="107" spans="1:9" x14ac:dyDescent="0.35">
      <c r="A107" s="36" t="s">
        <v>693</v>
      </c>
      <c r="B107" s="36" t="s">
        <v>578</v>
      </c>
      <c r="C107" s="55" t="s">
        <v>236</v>
      </c>
      <c r="D107" s="316">
        <v>1</v>
      </c>
      <c r="E107" s="318"/>
      <c r="F107" s="319"/>
    </row>
    <row r="108" spans="1:9" x14ac:dyDescent="0.35">
      <c r="A108" s="36"/>
      <c r="B108" s="51"/>
      <c r="C108" s="55"/>
      <c r="D108" s="316"/>
      <c r="E108" s="318"/>
      <c r="F108" s="319"/>
    </row>
    <row r="109" spans="1:9" ht="37.5" x14ac:dyDescent="0.35">
      <c r="A109" s="54"/>
      <c r="B109" s="54" t="s">
        <v>270</v>
      </c>
      <c r="C109" s="55"/>
      <c r="D109" s="317"/>
      <c r="E109" s="318"/>
      <c r="F109" s="319"/>
    </row>
    <row r="110" spans="1:9" x14ac:dyDescent="0.35">
      <c r="A110" s="36"/>
      <c r="B110" s="51"/>
      <c r="C110" s="55"/>
      <c r="D110" s="316"/>
      <c r="E110" s="318"/>
      <c r="F110" s="319"/>
    </row>
    <row r="111" spans="1:9" ht="25" x14ac:dyDescent="0.35">
      <c r="A111" s="54"/>
      <c r="B111" s="54" t="s">
        <v>439</v>
      </c>
      <c r="C111" s="55"/>
      <c r="D111" s="316"/>
      <c r="E111" s="318"/>
      <c r="F111" s="319"/>
    </row>
    <row r="112" spans="1:9" x14ac:dyDescent="0.35">
      <c r="A112" s="36"/>
      <c r="B112" s="51"/>
      <c r="C112" s="55"/>
      <c r="D112" s="316"/>
      <c r="E112" s="318"/>
      <c r="F112" s="319"/>
    </row>
    <row r="113" spans="1:8" ht="125" x14ac:dyDescent="0.35">
      <c r="A113" s="36"/>
      <c r="B113" s="110" t="s">
        <v>272</v>
      </c>
      <c r="C113" s="55"/>
      <c r="D113" s="317"/>
      <c r="E113" s="318"/>
      <c r="F113" s="318"/>
    </row>
    <row r="114" spans="1:8" x14ac:dyDescent="0.35">
      <c r="A114" s="36"/>
      <c r="B114" s="51"/>
      <c r="C114" s="55"/>
      <c r="D114" s="316"/>
      <c r="E114" s="318"/>
      <c r="F114" s="318"/>
    </row>
    <row r="115" spans="1:8" x14ac:dyDescent="0.35">
      <c r="A115" s="36"/>
      <c r="B115" s="425" t="s">
        <v>440</v>
      </c>
      <c r="C115" s="55"/>
      <c r="D115" s="317"/>
      <c r="E115" s="318"/>
      <c r="F115" s="318"/>
    </row>
    <row r="116" spans="1:8" x14ac:dyDescent="0.35">
      <c r="A116" s="36"/>
      <c r="B116" s="51"/>
      <c r="C116" s="55"/>
      <c r="D116" s="316"/>
      <c r="E116" s="318"/>
      <c r="F116" s="318"/>
    </row>
    <row r="117" spans="1:8" x14ac:dyDescent="0.35">
      <c r="A117" s="36" t="s">
        <v>694</v>
      </c>
      <c r="B117" s="135" t="s">
        <v>441</v>
      </c>
      <c r="C117" s="55" t="s">
        <v>236</v>
      </c>
      <c r="D117" s="317">
        <v>3</v>
      </c>
      <c r="E117" s="318"/>
      <c r="F117" s="318"/>
    </row>
    <row r="118" spans="1:8" x14ac:dyDescent="0.35">
      <c r="A118" s="36"/>
      <c r="B118" s="51"/>
      <c r="C118" s="55"/>
      <c r="D118" s="316"/>
      <c r="E118" s="318"/>
      <c r="F118" s="319"/>
    </row>
    <row r="119" spans="1:8" x14ac:dyDescent="0.35">
      <c r="A119" s="36" t="s">
        <v>695</v>
      </c>
      <c r="B119" s="135" t="s">
        <v>442</v>
      </c>
      <c r="C119" s="55" t="s">
        <v>236</v>
      </c>
      <c r="D119" s="317">
        <v>125</v>
      </c>
      <c r="E119" s="318"/>
      <c r="F119" s="318"/>
    </row>
    <row r="120" spans="1:8" x14ac:dyDescent="0.35">
      <c r="A120" s="36"/>
      <c r="B120" s="51"/>
      <c r="C120" s="55"/>
      <c r="D120" s="316"/>
      <c r="E120" s="318"/>
      <c r="F120" s="319"/>
    </row>
    <row r="121" spans="1:8" x14ac:dyDescent="0.35">
      <c r="A121" s="54"/>
      <c r="B121" s="54" t="s">
        <v>277</v>
      </c>
      <c r="C121" s="55"/>
      <c r="D121" s="316"/>
      <c r="E121" s="318"/>
      <c r="F121" s="319"/>
    </row>
    <row r="122" spans="1:8" ht="37.5" x14ac:dyDescent="0.35">
      <c r="A122" s="36" t="s">
        <v>696</v>
      </c>
      <c r="B122" s="36" t="s">
        <v>278</v>
      </c>
      <c r="C122" s="55" t="s">
        <v>236</v>
      </c>
      <c r="D122" s="316">
        <v>5</v>
      </c>
      <c r="E122" s="318"/>
      <c r="F122" s="318"/>
    </row>
    <row r="123" spans="1:8" x14ac:dyDescent="0.35">
      <c r="A123" s="36"/>
      <c r="B123" s="36"/>
      <c r="C123" s="55"/>
      <c r="D123" s="316"/>
      <c r="E123" s="318"/>
      <c r="F123" s="319"/>
    </row>
    <row r="124" spans="1:8" x14ac:dyDescent="0.35">
      <c r="A124" s="54"/>
      <c r="B124" s="54" t="s">
        <v>279</v>
      </c>
      <c r="C124" s="55"/>
      <c r="D124" s="316"/>
      <c r="E124" s="318"/>
      <c r="F124" s="319"/>
    </row>
    <row r="125" spans="1:8" x14ac:dyDescent="0.35">
      <c r="A125" s="36"/>
      <c r="B125" s="51"/>
      <c r="C125" s="55"/>
      <c r="D125" s="316"/>
      <c r="E125" s="318"/>
      <c r="F125" s="319"/>
    </row>
    <row r="126" spans="1:8" ht="50" x14ac:dyDescent="0.35">
      <c r="A126" s="36"/>
      <c r="B126" s="110" t="s">
        <v>280</v>
      </c>
      <c r="C126" s="55"/>
      <c r="D126" s="316"/>
      <c r="E126" s="318"/>
      <c r="F126" s="319"/>
    </row>
    <row r="127" spans="1:8" x14ac:dyDescent="0.35">
      <c r="A127" s="36"/>
      <c r="B127" s="51"/>
      <c r="C127" s="55"/>
      <c r="D127" s="316"/>
      <c r="E127" s="318"/>
      <c r="F127" s="319"/>
    </row>
    <row r="128" spans="1:8" s="134" customFormat="1" x14ac:dyDescent="0.35">
      <c r="A128" s="36" t="s">
        <v>697</v>
      </c>
      <c r="B128" s="135" t="s">
        <v>443</v>
      </c>
      <c r="C128" s="55" t="s">
        <v>201</v>
      </c>
      <c r="D128" s="317">
        <v>100</v>
      </c>
      <c r="E128" s="318"/>
      <c r="F128" s="333"/>
      <c r="H128" s="133"/>
    </row>
    <row r="129" spans="1:9" x14ac:dyDescent="0.35">
      <c r="A129" s="36"/>
      <c r="B129" s="51"/>
      <c r="C129" s="55"/>
      <c r="D129" s="316"/>
      <c r="E129" s="318"/>
      <c r="F129" s="319"/>
    </row>
    <row r="130" spans="1:9" s="134" customFormat="1" x14ac:dyDescent="0.35">
      <c r="A130" s="36" t="s">
        <v>698</v>
      </c>
      <c r="B130" s="135" t="s">
        <v>282</v>
      </c>
      <c r="C130" s="55" t="s">
        <v>283</v>
      </c>
      <c r="D130" s="316">
        <v>11</v>
      </c>
      <c r="E130" s="318"/>
      <c r="F130" s="319"/>
      <c r="H130" s="133"/>
    </row>
    <row r="131" spans="1:9" x14ac:dyDescent="0.35">
      <c r="A131" s="54"/>
      <c r="B131" s="54" t="s">
        <v>284</v>
      </c>
      <c r="C131" s="55"/>
      <c r="D131" s="316"/>
      <c r="E131" s="318"/>
      <c r="F131" s="319"/>
    </row>
    <row r="132" spans="1:9" x14ac:dyDescent="0.35">
      <c r="A132" s="36"/>
      <c r="B132" s="51"/>
      <c r="C132" s="55"/>
      <c r="D132" s="316"/>
      <c r="E132" s="318"/>
      <c r="F132" s="319"/>
    </row>
    <row r="133" spans="1:9" ht="100" x14ac:dyDescent="0.35">
      <c r="A133" s="36"/>
      <c r="B133" s="115" t="s">
        <v>444</v>
      </c>
      <c r="C133" s="55"/>
      <c r="D133" s="317"/>
      <c r="E133" s="318"/>
      <c r="F133" s="319"/>
    </row>
    <row r="134" spans="1:9" x14ac:dyDescent="0.35">
      <c r="A134" s="36"/>
      <c r="B134" s="36"/>
      <c r="C134" s="55"/>
      <c r="D134" s="317"/>
      <c r="E134" s="318"/>
      <c r="F134" s="319"/>
    </row>
    <row r="135" spans="1:9" x14ac:dyDescent="0.35">
      <c r="A135" s="36" t="s">
        <v>429</v>
      </c>
      <c r="B135" s="135" t="s">
        <v>445</v>
      </c>
      <c r="C135" s="55" t="s">
        <v>201</v>
      </c>
      <c r="D135" s="317">
        <v>120</v>
      </c>
      <c r="E135" s="318"/>
      <c r="F135" s="319"/>
    </row>
    <row r="136" spans="1:9" x14ac:dyDescent="0.35">
      <c r="A136" s="36"/>
      <c r="B136" s="51"/>
      <c r="C136" s="55"/>
      <c r="D136" s="316"/>
      <c r="E136" s="318"/>
      <c r="F136" s="319"/>
    </row>
    <row r="137" spans="1:9" ht="37.5" x14ac:dyDescent="0.35">
      <c r="A137" s="36"/>
      <c r="B137" s="116" t="s">
        <v>634</v>
      </c>
      <c r="C137" s="55"/>
      <c r="D137" s="317"/>
      <c r="E137" s="318"/>
      <c r="F137" s="319"/>
    </row>
    <row r="138" spans="1:9" x14ac:dyDescent="0.35">
      <c r="A138" s="36"/>
      <c r="B138" s="51"/>
      <c r="C138" s="55"/>
      <c r="D138" s="316"/>
      <c r="E138" s="318"/>
      <c r="F138" s="319"/>
    </row>
    <row r="139" spans="1:9" x14ac:dyDescent="0.35">
      <c r="A139" s="36"/>
      <c r="B139" s="51"/>
      <c r="C139" s="55"/>
      <c r="D139" s="316"/>
      <c r="E139" s="318"/>
      <c r="F139" s="319"/>
    </row>
    <row r="140" spans="1:9" x14ac:dyDescent="0.35">
      <c r="A140" s="36" t="s">
        <v>431</v>
      </c>
      <c r="B140" s="135" t="s">
        <v>446</v>
      </c>
      <c r="C140" s="55" t="s">
        <v>236</v>
      </c>
      <c r="D140" s="316">
        <v>50</v>
      </c>
      <c r="E140" s="318"/>
      <c r="F140" s="319"/>
    </row>
    <row r="141" spans="1:9" x14ac:dyDescent="0.35">
      <c r="A141" s="36"/>
      <c r="B141" s="54"/>
      <c r="C141" s="55"/>
      <c r="D141" s="316"/>
      <c r="E141" s="318"/>
      <c r="F141" s="319"/>
    </row>
    <row r="142" spans="1:9" x14ac:dyDescent="0.35">
      <c r="A142" s="36" t="s">
        <v>433</v>
      </c>
      <c r="B142" s="135" t="s">
        <v>447</v>
      </c>
      <c r="C142" s="55" t="s">
        <v>236</v>
      </c>
      <c r="D142" s="317">
        <v>1</v>
      </c>
      <c r="E142" s="318"/>
      <c r="F142" s="319"/>
    </row>
    <row r="143" spans="1:9" x14ac:dyDescent="0.35">
      <c r="A143" s="36"/>
      <c r="B143" s="54"/>
      <c r="C143" s="55"/>
      <c r="D143" s="316"/>
      <c r="E143" s="318"/>
      <c r="F143" s="319"/>
    </row>
    <row r="144" spans="1:9" ht="25" x14ac:dyDescent="0.35">
      <c r="A144" s="36"/>
      <c r="B144" s="117" t="s">
        <v>290</v>
      </c>
      <c r="C144" s="55"/>
      <c r="D144" s="316"/>
      <c r="E144" s="318"/>
      <c r="F144" s="319"/>
      <c r="I144" s="129"/>
    </row>
    <row r="145" spans="1:9" x14ac:dyDescent="0.35">
      <c r="A145" s="36"/>
      <c r="B145" s="54"/>
      <c r="C145" s="55"/>
      <c r="D145" s="316"/>
      <c r="E145" s="318"/>
      <c r="F145" s="319"/>
    </row>
    <row r="146" spans="1:9" s="70" customFormat="1" x14ac:dyDescent="0.35">
      <c r="A146" s="118"/>
      <c r="B146" s="116" t="s">
        <v>291</v>
      </c>
      <c r="C146" s="254"/>
      <c r="D146" s="334"/>
      <c r="E146" s="318"/>
      <c r="F146" s="335"/>
      <c r="H146" s="179"/>
      <c r="I146" s="136"/>
    </row>
    <row r="147" spans="1:9" x14ac:dyDescent="0.35">
      <c r="A147" s="36"/>
      <c r="B147" s="54"/>
      <c r="C147" s="55"/>
      <c r="D147" s="316"/>
      <c r="E147" s="318"/>
      <c r="F147" s="333"/>
    </row>
    <row r="148" spans="1:9" x14ac:dyDescent="0.35">
      <c r="A148" s="120" t="s">
        <v>448</v>
      </c>
      <c r="B148" s="135" t="s">
        <v>293</v>
      </c>
      <c r="C148" s="253" t="s">
        <v>283</v>
      </c>
      <c r="D148" s="330">
        <v>10</v>
      </c>
      <c r="E148" s="318"/>
      <c r="F148" s="333"/>
      <c r="I148" s="129"/>
    </row>
    <row r="149" spans="1:9" x14ac:dyDescent="0.35">
      <c r="A149" s="36"/>
      <c r="B149" s="51"/>
      <c r="C149" s="55"/>
      <c r="D149" s="316"/>
      <c r="E149" s="318"/>
      <c r="F149" s="333"/>
    </row>
    <row r="150" spans="1:9" x14ac:dyDescent="0.35">
      <c r="A150" s="120" t="s">
        <v>449</v>
      </c>
      <c r="B150" s="135" t="s">
        <v>295</v>
      </c>
      <c r="C150" s="253" t="s">
        <v>283</v>
      </c>
      <c r="D150" s="330">
        <v>18</v>
      </c>
      <c r="E150" s="318"/>
      <c r="F150" s="333"/>
      <c r="I150" s="129"/>
    </row>
    <row r="151" spans="1:9" x14ac:dyDescent="0.35">
      <c r="A151" s="36"/>
      <c r="B151" s="51"/>
      <c r="C151" s="55"/>
      <c r="D151" s="316"/>
      <c r="E151" s="318"/>
      <c r="F151" s="319"/>
    </row>
    <row r="152" spans="1:9" s="88" customFormat="1" x14ac:dyDescent="0.35">
      <c r="A152" s="121"/>
      <c r="B152" s="117" t="s">
        <v>296</v>
      </c>
      <c r="C152" s="256"/>
      <c r="D152" s="336"/>
      <c r="E152" s="318"/>
      <c r="F152" s="337"/>
      <c r="H152" s="45"/>
      <c r="I152" s="130"/>
    </row>
    <row r="153" spans="1:9" x14ac:dyDescent="0.35">
      <c r="A153" s="36"/>
      <c r="B153" s="51"/>
      <c r="C153" s="55"/>
      <c r="D153" s="316"/>
      <c r="E153" s="318"/>
      <c r="F153" s="319"/>
    </row>
    <row r="154" spans="1:9" s="138" customFormat="1" x14ac:dyDescent="0.35">
      <c r="A154" s="123"/>
      <c r="B154" s="425" t="s">
        <v>297</v>
      </c>
      <c r="C154" s="258"/>
      <c r="D154" s="338"/>
      <c r="E154" s="318"/>
      <c r="F154" s="339"/>
      <c r="H154" s="137"/>
      <c r="I154" s="139"/>
    </row>
    <row r="155" spans="1:9" x14ac:dyDescent="0.35">
      <c r="A155" s="36"/>
      <c r="B155" s="51"/>
      <c r="C155" s="55"/>
      <c r="D155" s="316"/>
      <c r="E155" s="318"/>
      <c r="F155" s="333"/>
    </row>
    <row r="156" spans="1:9" x14ac:dyDescent="0.35">
      <c r="A156" s="36" t="s">
        <v>450</v>
      </c>
      <c r="B156" s="135" t="s">
        <v>299</v>
      </c>
      <c r="C156" s="55" t="s">
        <v>236</v>
      </c>
      <c r="D156" s="316">
        <v>6</v>
      </c>
      <c r="E156" s="318"/>
      <c r="F156" s="333"/>
    </row>
    <row r="157" spans="1:9" ht="15" customHeight="1" x14ac:dyDescent="0.35">
      <c r="A157" s="36"/>
      <c r="B157" s="51"/>
      <c r="C157" s="55"/>
      <c r="D157" s="316"/>
      <c r="E157" s="333"/>
      <c r="F157" s="333"/>
    </row>
    <row r="158" spans="1:9" s="88" customFormat="1" ht="13" thickBot="1" x14ac:dyDescent="0.4">
      <c r="A158" s="526" t="s">
        <v>195</v>
      </c>
      <c r="B158" s="527"/>
      <c r="C158" s="527"/>
      <c r="D158" s="180"/>
      <c r="E158" s="181"/>
      <c r="F158" s="170"/>
      <c r="H158" s="45"/>
    </row>
  </sheetData>
  <mergeCells count="1">
    <mergeCell ref="A158:C158"/>
  </mergeCells>
  <pageMargins left="0.70866141732283505" right="0.39370078740157499" top="0.47244094488188998" bottom="0.511811023622047" header="0.31496062992126" footer="0.31496062992126"/>
  <pageSetup paperSize="9" scale="52" orientation="portrait" r:id="rId1"/>
  <headerFooter alignWithMargins="0">
    <oddFooter>&amp;CPage &amp;P of &amp;N&amp;RBill No. 2.3</oddFooter>
  </headerFooter>
  <rowBreaks count="2" manualBreakCount="2">
    <brk id="59" max="8" man="1"/>
    <brk id="114" max="8"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I177"/>
  <sheetViews>
    <sheetView view="pageBreakPreview" topLeftCell="A61" zoomScale="80" zoomScaleNormal="70" zoomScaleSheetLayoutView="80" workbookViewId="0">
      <selection activeCell="H1" sqref="H1:H1048576"/>
    </sheetView>
  </sheetViews>
  <sheetFormatPr defaultColWidth="9.26953125" defaultRowHeight="13.5" x14ac:dyDescent="0.35"/>
  <cols>
    <col min="1" max="1" width="10.453125" style="140" customWidth="1"/>
    <col min="2" max="2" width="58.7265625" style="426" customWidth="1"/>
    <col min="3" max="3" width="5.81640625" style="108" bestFit="1" customWidth="1"/>
    <col min="4" max="4" width="10.26953125" style="361" bestFit="1" customWidth="1"/>
    <col min="5" max="5" width="8.26953125" style="362" bestFit="1" customWidth="1"/>
    <col min="6" max="6" width="11.54296875" style="363" bestFit="1" customWidth="1"/>
    <col min="7" max="16384" width="9.26953125" style="41"/>
  </cols>
  <sheetData>
    <row r="1" spans="1:9" s="46" customFormat="1" ht="13" thickBot="1" x14ac:dyDescent="0.4">
      <c r="A1" s="91"/>
      <c r="B1" s="352" t="s">
        <v>451</v>
      </c>
      <c r="C1" s="242"/>
      <c r="D1" s="266"/>
      <c r="E1" s="183"/>
      <c r="F1" s="243"/>
    </row>
    <row r="2" spans="1:9" ht="14" thickBot="1" x14ac:dyDescent="0.4">
      <c r="A2" s="48" t="s">
        <v>143</v>
      </c>
      <c r="B2" s="422" t="s">
        <v>144</v>
      </c>
      <c r="C2" s="244" t="s">
        <v>763</v>
      </c>
      <c r="D2" s="267" t="s">
        <v>760</v>
      </c>
      <c r="E2" s="245" t="s">
        <v>761</v>
      </c>
      <c r="F2" s="246" t="s">
        <v>762</v>
      </c>
    </row>
    <row r="3" spans="1:9" x14ac:dyDescent="0.35">
      <c r="A3" s="48"/>
      <c r="B3" s="422"/>
      <c r="C3" s="244"/>
      <c r="D3" s="268"/>
      <c r="E3" s="241"/>
      <c r="F3" s="243"/>
    </row>
    <row r="4" spans="1:9" x14ac:dyDescent="0.35">
      <c r="A4" s="36"/>
      <c r="B4" s="51" t="s">
        <v>173</v>
      </c>
      <c r="C4" s="52"/>
      <c r="D4" s="269"/>
      <c r="E4" s="184"/>
      <c r="F4" s="247"/>
    </row>
    <row r="5" spans="1:9" x14ac:dyDescent="0.35">
      <c r="A5" s="36"/>
      <c r="B5" s="51"/>
      <c r="C5" s="52"/>
      <c r="D5" s="269"/>
      <c r="E5" s="184"/>
      <c r="F5" s="247"/>
    </row>
    <row r="6" spans="1:9" x14ac:dyDescent="0.35">
      <c r="A6" s="36"/>
      <c r="B6" s="51" t="s">
        <v>174</v>
      </c>
      <c r="C6" s="52"/>
      <c r="D6" s="269"/>
      <c r="E6" s="184"/>
      <c r="F6" s="247"/>
    </row>
    <row r="7" spans="1:9" x14ac:dyDescent="0.35">
      <c r="A7" s="54"/>
      <c r="B7" s="54" t="s">
        <v>175</v>
      </c>
      <c r="C7" s="234"/>
      <c r="D7" s="270"/>
      <c r="E7" s="184"/>
      <c r="F7" s="247"/>
    </row>
    <row r="8" spans="1:9" x14ac:dyDescent="0.35">
      <c r="A8" s="36"/>
      <c r="B8" s="51"/>
      <c r="C8" s="52"/>
      <c r="D8" s="269"/>
      <c r="E8" s="184"/>
      <c r="F8" s="247"/>
    </row>
    <row r="9" spans="1:9" ht="37.5" x14ac:dyDescent="0.35">
      <c r="A9" s="36" t="s">
        <v>452</v>
      </c>
      <c r="B9" s="185" t="s">
        <v>453</v>
      </c>
      <c r="C9" s="235" t="s">
        <v>201</v>
      </c>
      <c r="D9" s="271">
        <f>SUM(D32:D49)</f>
        <v>36368</v>
      </c>
      <c r="E9" s="186"/>
      <c r="F9" s="157"/>
    </row>
    <row r="10" spans="1:9" x14ac:dyDescent="0.35">
      <c r="A10" s="36"/>
      <c r="B10" s="51"/>
      <c r="C10" s="52"/>
      <c r="D10" s="269"/>
      <c r="E10" s="186"/>
      <c r="F10" s="157"/>
    </row>
    <row r="11" spans="1:9" ht="75" x14ac:dyDescent="0.35">
      <c r="A11" s="36" t="s">
        <v>454</v>
      </c>
      <c r="B11" s="36" t="s">
        <v>455</v>
      </c>
      <c r="C11" s="235" t="s">
        <v>201</v>
      </c>
      <c r="D11" s="162">
        <f>D9</f>
        <v>36368</v>
      </c>
      <c r="E11" s="186"/>
      <c r="F11" s="157"/>
      <c r="H11" s="102"/>
      <c r="I11" s="102"/>
    </row>
    <row r="12" spans="1:9" ht="14" x14ac:dyDescent="0.35">
      <c r="A12" s="36"/>
      <c r="B12" s="51"/>
      <c r="C12" s="52"/>
      <c r="D12" s="269"/>
      <c r="E12" s="186"/>
      <c r="F12" s="153"/>
      <c r="H12" s="102"/>
      <c r="I12" s="102"/>
    </row>
    <row r="13" spans="1:9" ht="14" x14ac:dyDescent="0.35">
      <c r="A13" s="54"/>
      <c r="B13" s="51" t="s">
        <v>204</v>
      </c>
      <c r="C13" s="52"/>
      <c r="D13" s="269"/>
      <c r="E13" s="186"/>
      <c r="F13" s="157"/>
      <c r="H13" s="102"/>
      <c r="I13" s="102"/>
    </row>
    <row r="14" spans="1:9" ht="14" x14ac:dyDescent="0.35">
      <c r="A14" s="36"/>
      <c r="B14" s="51"/>
      <c r="C14" s="52"/>
      <c r="D14" s="269"/>
      <c r="E14" s="186"/>
      <c r="F14" s="153"/>
      <c r="H14" s="102"/>
      <c r="I14" s="102"/>
    </row>
    <row r="15" spans="1:9" ht="81.400000000000006" customHeight="1" x14ac:dyDescent="0.35">
      <c r="A15" s="36" t="s">
        <v>456</v>
      </c>
      <c r="B15" s="36" t="s">
        <v>457</v>
      </c>
      <c r="C15" s="55" t="s">
        <v>151</v>
      </c>
      <c r="D15" s="162">
        <v>1</v>
      </c>
      <c r="E15" s="186"/>
      <c r="F15" s="157"/>
      <c r="H15" s="102"/>
      <c r="I15" s="102"/>
    </row>
    <row r="16" spans="1:9" ht="14" x14ac:dyDescent="0.35">
      <c r="A16" s="36"/>
      <c r="B16" s="51"/>
      <c r="C16" s="52"/>
      <c r="D16" s="162"/>
      <c r="E16" s="186"/>
      <c r="F16" s="157"/>
      <c r="H16" s="102"/>
      <c r="I16" s="102"/>
    </row>
    <row r="17" spans="1:9" ht="37.5" x14ac:dyDescent="0.35">
      <c r="A17" s="57" t="s">
        <v>458</v>
      </c>
      <c r="B17" s="36" t="s">
        <v>459</v>
      </c>
      <c r="C17" s="236" t="s">
        <v>151</v>
      </c>
      <c r="D17" s="162">
        <v>1</v>
      </c>
      <c r="E17" s="186"/>
      <c r="F17" s="157"/>
      <c r="H17" s="102"/>
      <c r="I17" s="102"/>
    </row>
    <row r="18" spans="1:9" ht="14" x14ac:dyDescent="0.35">
      <c r="A18" s="36"/>
      <c r="B18" s="51"/>
      <c r="C18" s="52"/>
      <c r="D18" s="269"/>
      <c r="E18" s="186"/>
      <c r="F18" s="153"/>
      <c r="H18" s="102"/>
      <c r="I18" s="102"/>
    </row>
    <row r="19" spans="1:9" ht="14" x14ac:dyDescent="0.35">
      <c r="A19" s="57" t="s">
        <v>460</v>
      </c>
      <c r="B19" s="36" t="s">
        <v>210</v>
      </c>
      <c r="C19" s="236" t="s">
        <v>184</v>
      </c>
      <c r="D19" s="162">
        <f>(D11*1.5)/10000</f>
        <v>5.4551999999999996</v>
      </c>
      <c r="E19" s="186"/>
      <c r="F19" s="157"/>
      <c r="H19" s="102"/>
      <c r="I19" s="102"/>
    </row>
    <row r="20" spans="1:9" ht="14" x14ac:dyDescent="0.35">
      <c r="A20" s="36"/>
      <c r="B20" s="51"/>
      <c r="C20" s="52"/>
      <c r="D20" s="162"/>
      <c r="E20" s="186"/>
      <c r="F20" s="157"/>
      <c r="H20" s="102"/>
      <c r="I20" s="102"/>
    </row>
    <row r="21" spans="1:9" s="103" customFormat="1" ht="14" x14ac:dyDescent="0.35">
      <c r="A21" s="101"/>
      <c r="B21" s="51" t="s">
        <v>211</v>
      </c>
      <c r="C21" s="248"/>
      <c r="D21" s="272"/>
      <c r="E21" s="186"/>
      <c r="F21" s="249"/>
      <c r="H21" s="102"/>
      <c r="I21" s="102"/>
    </row>
    <row r="22" spans="1:9" ht="14" x14ac:dyDescent="0.35">
      <c r="A22" s="36"/>
      <c r="B22" s="51"/>
      <c r="C22" s="52"/>
      <c r="D22" s="162"/>
      <c r="E22" s="186"/>
      <c r="F22" s="157"/>
      <c r="H22" s="102"/>
      <c r="I22" s="102"/>
    </row>
    <row r="23" spans="1:9" ht="14" x14ac:dyDescent="0.35">
      <c r="A23" s="57" t="s">
        <v>461</v>
      </c>
      <c r="B23" s="36" t="s">
        <v>187</v>
      </c>
      <c r="C23" s="236" t="s">
        <v>236</v>
      </c>
      <c r="D23" s="162">
        <v>5</v>
      </c>
      <c r="E23" s="186"/>
      <c r="F23" s="157"/>
      <c r="H23" s="102"/>
      <c r="I23" s="102"/>
    </row>
    <row r="24" spans="1:9" ht="14" x14ac:dyDescent="0.35">
      <c r="A24" s="57"/>
      <c r="B24" s="36"/>
      <c r="C24" s="236"/>
      <c r="D24" s="162"/>
      <c r="E24" s="186"/>
      <c r="F24" s="157"/>
      <c r="H24" s="102"/>
      <c r="I24" s="102"/>
    </row>
    <row r="25" spans="1:9" ht="14" x14ac:dyDescent="0.35">
      <c r="A25" s="36" t="s">
        <v>462</v>
      </c>
      <c r="B25" s="36" t="s">
        <v>189</v>
      </c>
      <c r="C25" s="55" t="s">
        <v>236</v>
      </c>
      <c r="D25" s="162">
        <v>3</v>
      </c>
      <c r="E25" s="186"/>
      <c r="F25" s="160"/>
      <c r="H25" s="102"/>
      <c r="I25" s="102"/>
    </row>
    <row r="26" spans="1:9" ht="14" x14ac:dyDescent="0.35">
      <c r="A26" s="67"/>
      <c r="B26" s="66"/>
      <c r="C26" s="250"/>
      <c r="D26" s="273"/>
      <c r="E26" s="186"/>
      <c r="F26" s="157"/>
      <c r="H26" s="102"/>
      <c r="I26" s="102"/>
    </row>
    <row r="27" spans="1:9" ht="14" x14ac:dyDescent="0.35">
      <c r="A27" s="67"/>
      <c r="B27" s="66"/>
      <c r="C27" s="250"/>
      <c r="D27" s="273"/>
      <c r="E27" s="186"/>
      <c r="F27" s="160"/>
      <c r="H27" s="102"/>
      <c r="I27" s="102"/>
    </row>
    <row r="28" spans="1:9" ht="14" x14ac:dyDescent="0.35">
      <c r="A28" s="54"/>
      <c r="B28" s="54" t="s">
        <v>214</v>
      </c>
      <c r="C28" s="55"/>
      <c r="D28" s="270"/>
      <c r="E28" s="186"/>
      <c r="F28" s="160"/>
      <c r="H28" s="102"/>
      <c r="I28" s="102"/>
    </row>
    <row r="29" spans="1:9" s="103" customFormat="1" ht="50" x14ac:dyDescent="0.35">
      <c r="A29" s="54"/>
      <c r="B29" s="51" t="s">
        <v>635</v>
      </c>
      <c r="C29" s="234"/>
      <c r="D29" s="272"/>
      <c r="E29" s="186"/>
      <c r="F29" s="251"/>
      <c r="H29" s="102"/>
      <c r="I29" s="102"/>
    </row>
    <row r="30" spans="1:9" ht="25" x14ac:dyDescent="0.35">
      <c r="A30" s="36"/>
      <c r="B30" s="51" t="s">
        <v>218</v>
      </c>
      <c r="C30" s="55"/>
      <c r="D30" s="274"/>
      <c r="E30" s="186"/>
      <c r="F30" s="160"/>
      <c r="H30" s="102"/>
      <c r="I30" s="102"/>
    </row>
    <row r="31" spans="1:9" ht="14" x14ac:dyDescent="0.35">
      <c r="A31" s="36"/>
      <c r="B31" s="51"/>
      <c r="C31" s="55"/>
      <c r="D31" s="274"/>
      <c r="E31" s="186"/>
      <c r="F31" s="160"/>
      <c r="H31" s="102"/>
      <c r="I31" s="102"/>
    </row>
    <row r="32" spans="1:9" ht="14" x14ac:dyDescent="0.35">
      <c r="A32" s="36" t="s">
        <v>699</v>
      </c>
      <c r="B32" s="36" t="s">
        <v>527</v>
      </c>
      <c r="C32" s="55" t="s">
        <v>201</v>
      </c>
      <c r="D32" s="274">
        <v>1001</v>
      </c>
      <c r="E32" s="186"/>
      <c r="F32" s="160"/>
      <c r="H32" s="102"/>
      <c r="I32" s="102"/>
    </row>
    <row r="33" spans="1:9" ht="14" x14ac:dyDescent="0.35">
      <c r="A33" s="36"/>
      <c r="B33" s="51"/>
      <c r="C33" s="55"/>
      <c r="D33" s="274"/>
      <c r="E33" s="186"/>
      <c r="F33" s="160"/>
      <c r="H33" s="102"/>
      <c r="I33" s="102"/>
    </row>
    <row r="34" spans="1:9" ht="14" x14ac:dyDescent="0.35">
      <c r="A34" s="36" t="s">
        <v>700</v>
      </c>
      <c r="B34" s="36" t="s">
        <v>516</v>
      </c>
      <c r="C34" s="55" t="s">
        <v>201</v>
      </c>
      <c r="D34" s="274">
        <v>2065</v>
      </c>
      <c r="E34" s="186"/>
      <c r="F34" s="160"/>
      <c r="H34" s="102"/>
      <c r="I34" s="102"/>
    </row>
    <row r="35" spans="1:9" ht="14" x14ac:dyDescent="0.35">
      <c r="A35" s="36"/>
      <c r="B35" s="51"/>
      <c r="C35" s="55"/>
      <c r="D35" s="274"/>
      <c r="E35" s="186"/>
      <c r="F35" s="160"/>
      <c r="H35" s="102"/>
      <c r="I35" s="102"/>
    </row>
    <row r="36" spans="1:9" ht="14" x14ac:dyDescent="0.35">
      <c r="A36" s="36" t="s">
        <v>701</v>
      </c>
      <c r="B36" s="106" t="s">
        <v>512</v>
      </c>
      <c r="C36" s="55" t="s">
        <v>201</v>
      </c>
      <c r="D36" s="275">
        <v>32</v>
      </c>
      <c r="E36" s="186"/>
      <c r="F36" s="160"/>
      <c r="H36" s="102"/>
      <c r="I36" s="102"/>
    </row>
    <row r="37" spans="1:9" ht="14" x14ac:dyDescent="0.35">
      <c r="A37" s="36"/>
      <c r="B37" s="36"/>
      <c r="C37" s="55"/>
      <c r="D37" s="275"/>
      <c r="E37" s="186"/>
      <c r="F37" s="160"/>
      <c r="H37" s="102"/>
      <c r="I37" s="102"/>
    </row>
    <row r="38" spans="1:9" ht="14" x14ac:dyDescent="0.35">
      <c r="A38" s="36" t="s">
        <v>702</v>
      </c>
      <c r="B38" s="36" t="s">
        <v>511</v>
      </c>
      <c r="C38" s="55" t="s">
        <v>201</v>
      </c>
      <c r="D38" s="275">
        <v>450</v>
      </c>
      <c r="E38" s="186"/>
      <c r="F38" s="160"/>
      <c r="H38" s="102"/>
      <c r="I38" s="102"/>
    </row>
    <row r="39" spans="1:9" ht="14" x14ac:dyDescent="0.35">
      <c r="A39" s="36"/>
      <c r="B39" s="51"/>
      <c r="C39" s="55"/>
      <c r="D39" s="275"/>
      <c r="E39" s="186"/>
      <c r="F39" s="160"/>
      <c r="H39" s="102"/>
      <c r="I39" s="102"/>
    </row>
    <row r="40" spans="1:9" ht="14" x14ac:dyDescent="0.35">
      <c r="A40" s="36" t="s">
        <v>703</v>
      </c>
      <c r="B40" s="36" t="s">
        <v>510</v>
      </c>
      <c r="C40" s="55" t="s">
        <v>201</v>
      </c>
      <c r="D40" s="275">
        <v>6830</v>
      </c>
      <c r="E40" s="186"/>
      <c r="F40" s="160"/>
      <c r="H40" s="102"/>
      <c r="I40" s="102"/>
    </row>
    <row r="41" spans="1:9" ht="14" x14ac:dyDescent="0.35">
      <c r="A41" s="36"/>
      <c r="B41" s="51"/>
      <c r="C41" s="55"/>
      <c r="D41" s="275"/>
      <c r="E41" s="186"/>
      <c r="F41" s="160"/>
      <c r="H41" s="102"/>
      <c r="I41" s="102"/>
    </row>
    <row r="42" spans="1:9" ht="14" x14ac:dyDescent="0.35">
      <c r="A42" s="36" t="s">
        <v>704</v>
      </c>
      <c r="B42" s="36" t="s">
        <v>509</v>
      </c>
      <c r="C42" s="55" t="s">
        <v>201</v>
      </c>
      <c r="D42" s="275">
        <v>2595</v>
      </c>
      <c r="E42" s="186"/>
      <c r="F42" s="160"/>
      <c r="H42" s="102"/>
      <c r="I42" s="102"/>
    </row>
    <row r="43" spans="1:9" ht="14" x14ac:dyDescent="0.35">
      <c r="A43" s="36"/>
      <c r="B43" s="36"/>
      <c r="C43" s="55"/>
      <c r="D43" s="275"/>
      <c r="E43" s="186"/>
      <c r="F43" s="160"/>
      <c r="H43" s="102"/>
      <c r="I43" s="102"/>
    </row>
    <row r="44" spans="1:9" s="105" customFormat="1" ht="14" x14ac:dyDescent="0.35">
      <c r="A44" s="36" t="s">
        <v>705</v>
      </c>
      <c r="B44" s="36" t="s">
        <v>508</v>
      </c>
      <c r="C44" s="55" t="s">
        <v>201</v>
      </c>
      <c r="D44" s="275">
        <v>11380</v>
      </c>
      <c r="E44" s="186"/>
      <c r="F44" s="160"/>
      <c r="H44" s="102"/>
      <c r="I44" s="102"/>
    </row>
    <row r="45" spans="1:9" ht="14" x14ac:dyDescent="0.35">
      <c r="A45" s="36"/>
      <c r="B45" s="36"/>
      <c r="C45" s="55"/>
      <c r="D45" s="275"/>
      <c r="E45" s="186"/>
      <c r="F45" s="160"/>
      <c r="H45" s="102"/>
      <c r="I45" s="102"/>
    </row>
    <row r="46" spans="1:9" ht="14" x14ac:dyDescent="0.35">
      <c r="A46" s="36" t="s">
        <v>706</v>
      </c>
      <c r="B46" s="36" t="s">
        <v>515</v>
      </c>
      <c r="C46" s="55" t="s">
        <v>201</v>
      </c>
      <c r="D46" s="271">
        <v>11185</v>
      </c>
      <c r="E46" s="186"/>
      <c r="F46" s="160"/>
      <c r="H46" s="102"/>
      <c r="I46" s="102"/>
    </row>
    <row r="47" spans="1:9" ht="14" x14ac:dyDescent="0.35">
      <c r="A47" s="36"/>
      <c r="B47" s="51"/>
      <c r="C47" s="55"/>
      <c r="D47" s="275"/>
      <c r="E47" s="186"/>
      <c r="F47" s="160"/>
      <c r="H47" s="102"/>
      <c r="I47" s="102"/>
    </row>
    <row r="48" spans="1:9" ht="14" x14ac:dyDescent="0.35">
      <c r="A48" s="36" t="s">
        <v>707</v>
      </c>
      <c r="B48" s="36" t="s">
        <v>506</v>
      </c>
      <c r="C48" s="55" t="s">
        <v>201</v>
      </c>
      <c r="D48" s="271">
        <v>830</v>
      </c>
      <c r="E48" s="186"/>
      <c r="F48" s="160"/>
      <c r="H48" s="102"/>
      <c r="I48" s="102"/>
    </row>
    <row r="49" spans="1:9" ht="14" x14ac:dyDescent="0.35">
      <c r="A49" s="36"/>
      <c r="B49" s="110"/>
      <c r="C49" s="55"/>
      <c r="D49" s="162"/>
      <c r="E49" s="360"/>
      <c r="F49" s="160"/>
      <c r="H49" s="102"/>
      <c r="I49" s="102"/>
    </row>
    <row r="50" spans="1:9" ht="50" x14ac:dyDescent="0.35">
      <c r="A50" s="36"/>
      <c r="B50" s="51" t="s">
        <v>225</v>
      </c>
      <c r="C50" s="55"/>
      <c r="D50" s="270"/>
      <c r="E50" s="186"/>
      <c r="F50" s="157"/>
      <c r="H50" s="102"/>
      <c r="I50" s="102"/>
    </row>
    <row r="51" spans="1:9" ht="14" x14ac:dyDescent="0.35">
      <c r="A51" s="36"/>
      <c r="B51" s="51"/>
      <c r="C51" s="52"/>
      <c r="D51" s="269"/>
      <c r="E51" s="186"/>
      <c r="F51" s="157"/>
      <c r="H51" s="102"/>
      <c r="I51" s="102"/>
    </row>
    <row r="52" spans="1:9" ht="14" x14ac:dyDescent="0.35">
      <c r="A52" s="36" t="s">
        <v>708</v>
      </c>
      <c r="B52" s="135" t="s">
        <v>463</v>
      </c>
      <c r="C52" s="55" t="s">
        <v>201</v>
      </c>
      <c r="D52" s="162">
        <f>D11*75%</f>
        <v>27276</v>
      </c>
      <c r="E52" s="186"/>
      <c r="F52" s="160"/>
      <c r="H52" s="102"/>
      <c r="I52" s="102"/>
    </row>
    <row r="53" spans="1:9" ht="14" x14ac:dyDescent="0.35">
      <c r="A53" s="36"/>
      <c r="B53" s="51"/>
      <c r="C53" s="52"/>
      <c r="D53" s="269"/>
      <c r="E53" s="186"/>
      <c r="F53" s="157"/>
      <c r="H53" s="102"/>
      <c r="I53" s="102"/>
    </row>
    <row r="54" spans="1:9" ht="14" x14ac:dyDescent="0.35">
      <c r="A54" s="36" t="s">
        <v>709</v>
      </c>
      <c r="B54" s="36" t="s">
        <v>229</v>
      </c>
      <c r="C54" s="55" t="s">
        <v>201</v>
      </c>
      <c r="D54" s="162">
        <f>D11*25%</f>
        <v>9092</v>
      </c>
      <c r="E54" s="186"/>
      <c r="F54" s="160"/>
      <c r="H54" s="102"/>
      <c r="I54" s="102"/>
    </row>
    <row r="55" spans="1:9" ht="14" x14ac:dyDescent="0.35">
      <c r="A55" s="36"/>
      <c r="B55" s="51"/>
      <c r="C55" s="52"/>
      <c r="D55" s="269"/>
      <c r="E55" s="186"/>
      <c r="F55" s="157"/>
      <c r="H55" s="102"/>
      <c r="I55" s="102"/>
    </row>
    <row r="56" spans="1:9" ht="14" x14ac:dyDescent="0.35">
      <c r="A56" s="36" t="s">
        <v>710</v>
      </c>
      <c r="B56" s="36" t="s">
        <v>231</v>
      </c>
      <c r="C56" s="55" t="s">
        <v>201</v>
      </c>
      <c r="D56" s="162">
        <f>D11*0%</f>
        <v>0</v>
      </c>
      <c r="E56" s="186"/>
      <c r="F56" s="160"/>
      <c r="H56" s="102"/>
      <c r="I56" s="102"/>
    </row>
    <row r="57" spans="1:9" ht="14" x14ac:dyDescent="0.35">
      <c r="A57" s="36"/>
      <c r="B57" s="51"/>
      <c r="C57" s="52"/>
      <c r="D57" s="269"/>
      <c r="E57" s="186"/>
      <c r="F57" s="157"/>
      <c r="H57" s="102"/>
      <c r="I57" s="102"/>
    </row>
    <row r="58" spans="1:9" ht="50" x14ac:dyDescent="0.35">
      <c r="A58" s="36"/>
      <c r="B58" s="51" t="s">
        <v>636</v>
      </c>
      <c r="C58" s="55"/>
      <c r="D58" s="270"/>
      <c r="E58" s="186"/>
      <c r="F58" s="157"/>
      <c r="H58" s="102"/>
      <c r="I58" s="102"/>
    </row>
    <row r="59" spans="1:9" ht="14" x14ac:dyDescent="0.35">
      <c r="A59" s="36"/>
      <c r="B59" s="51"/>
      <c r="C59" s="55"/>
      <c r="D59" s="270"/>
      <c r="E59" s="186"/>
      <c r="F59" s="157"/>
      <c r="H59" s="102"/>
      <c r="I59" s="102"/>
    </row>
    <row r="60" spans="1:9" s="103" customFormat="1" ht="14" x14ac:dyDescent="0.35">
      <c r="A60" s="54"/>
      <c r="B60" s="51" t="s">
        <v>232</v>
      </c>
      <c r="C60" s="52"/>
      <c r="D60" s="269"/>
      <c r="E60" s="186"/>
      <c r="F60" s="163"/>
      <c r="H60" s="102"/>
      <c r="I60" s="102"/>
    </row>
    <row r="61" spans="1:9" ht="14" x14ac:dyDescent="0.35">
      <c r="A61" s="54"/>
      <c r="B61" s="54" t="s">
        <v>233</v>
      </c>
      <c r="C61" s="52"/>
      <c r="D61" s="269"/>
      <c r="E61" s="186"/>
      <c r="F61" s="157"/>
      <c r="H61" s="102"/>
      <c r="I61" s="102"/>
    </row>
    <row r="62" spans="1:9" ht="14" x14ac:dyDescent="0.35">
      <c r="A62" s="36"/>
      <c r="B62" s="51"/>
      <c r="C62" s="55"/>
      <c r="D62" s="270"/>
      <c r="E62" s="186"/>
      <c r="F62" s="157"/>
      <c r="H62" s="102"/>
      <c r="I62" s="102"/>
    </row>
    <row r="63" spans="1:9" ht="14" x14ac:dyDescent="0.35">
      <c r="A63" s="36" t="s">
        <v>464</v>
      </c>
      <c r="B63" s="135" t="s">
        <v>465</v>
      </c>
      <c r="C63" s="55" t="s">
        <v>236</v>
      </c>
      <c r="D63" s="162">
        <v>1</v>
      </c>
      <c r="E63" s="360"/>
      <c r="F63" s="157"/>
      <c r="H63" s="102"/>
      <c r="I63" s="102"/>
    </row>
    <row r="64" spans="1:9" ht="14" x14ac:dyDescent="0.35">
      <c r="A64" s="36"/>
      <c r="B64" s="36"/>
      <c r="C64" s="55"/>
      <c r="D64" s="162"/>
      <c r="E64" s="360"/>
      <c r="F64" s="157"/>
      <c r="H64" s="102"/>
      <c r="I64" s="102"/>
    </row>
    <row r="65" spans="1:9" ht="14" x14ac:dyDescent="0.35">
      <c r="A65" s="36" t="s">
        <v>466</v>
      </c>
      <c r="B65" s="135" t="s">
        <v>467</v>
      </c>
      <c r="C65" s="55" t="s">
        <v>236</v>
      </c>
      <c r="D65" s="162">
        <v>1</v>
      </c>
      <c r="E65" s="360"/>
      <c r="F65" s="157"/>
      <c r="H65" s="102"/>
      <c r="I65" s="102"/>
    </row>
    <row r="66" spans="1:9" ht="14" x14ac:dyDescent="0.35">
      <c r="A66" s="36"/>
      <c r="B66" s="51"/>
      <c r="C66" s="55"/>
      <c r="D66" s="270"/>
      <c r="E66" s="360"/>
      <c r="F66" s="157"/>
      <c r="H66" s="102"/>
      <c r="I66" s="102"/>
    </row>
    <row r="67" spans="1:9" ht="14" x14ac:dyDescent="0.35">
      <c r="A67" s="36" t="s">
        <v>468</v>
      </c>
      <c r="B67" s="135" t="s">
        <v>469</v>
      </c>
      <c r="C67" s="55" t="s">
        <v>236</v>
      </c>
      <c r="D67" s="162">
        <v>2</v>
      </c>
      <c r="E67" s="360"/>
      <c r="F67" s="157"/>
      <c r="H67" s="102"/>
      <c r="I67" s="102"/>
    </row>
    <row r="68" spans="1:9" ht="14" x14ac:dyDescent="0.35">
      <c r="A68" s="36"/>
      <c r="B68" s="51"/>
      <c r="C68" s="55"/>
      <c r="D68" s="270"/>
      <c r="E68" s="186"/>
      <c r="F68" s="157"/>
      <c r="H68" s="102"/>
      <c r="I68" s="102"/>
    </row>
    <row r="69" spans="1:9" ht="14" x14ac:dyDescent="0.35">
      <c r="A69" s="36" t="s">
        <v>470</v>
      </c>
      <c r="B69" s="135" t="s">
        <v>252</v>
      </c>
      <c r="C69" s="55" t="s">
        <v>236</v>
      </c>
      <c r="D69" s="162">
        <v>1</v>
      </c>
      <c r="E69" s="186"/>
      <c r="F69" s="157"/>
      <c r="H69" s="102"/>
      <c r="I69" s="102"/>
    </row>
    <row r="70" spans="1:9" ht="14" x14ac:dyDescent="0.35">
      <c r="A70" s="36"/>
      <c r="B70" s="51"/>
      <c r="C70" s="55"/>
      <c r="D70" s="270"/>
      <c r="E70" s="186"/>
      <c r="F70" s="157"/>
      <c r="H70" s="102"/>
      <c r="I70" s="102"/>
    </row>
    <row r="71" spans="1:9" ht="14" x14ac:dyDescent="0.35">
      <c r="A71" s="36" t="s">
        <v>471</v>
      </c>
      <c r="B71" s="135" t="s">
        <v>472</v>
      </c>
      <c r="C71" s="55" t="s">
        <v>236</v>
      </c>
      <c r="D71" s="162">
        <v>2</v>
      </c>
      <c r="E71" s="186"/>
      <c r="F71" s="157"/>
      <c r="H71" s="102"/>
      <c r="I71" s="102"/>
    </row>
    <row r="72" spans="1:9" ht="14" x14ac:dyDescent="0.35">
      <c r="A72" s="36"/>
      <c r="B72" s="36"/>
      <c r="C72" s="55"/>
      <c r="D72" s="162"/>
      <c r="E72" s="186"/>
      <c r="F72" s="157"/>
      <c r="H72" s="102"/>
      <c r="I72" s="102"/>
    </row>
    <row r="73" spans="1:9" ht="14" x14ac:dyDescent="0.35">
      <c r="A73" s="36" t="s">
        <v>711</v>
      </c>
      <c r="B73" s="135" t="s">
        <v>473</v>
      </c>
      <c r="C73" s="55" t="s">
        <v>236</v>
      </c>
      <c r="D73" s="162">
        <v>1</v>
      </c>
      <c r="E73" s="186"/>
      <c r="F73" s="157"/>
      <c r="H73" s="102"/>
      <c r="I73" s="102"/>
    </row>
    <row r="74" spans="1:9" ht="14" x14ac:dyDescent="0.35">
      <c r="A74" s="36"/>
      <c r="B74" s="36"/>
      <c r="C74" s="55"/>
      <c r="D74" s="162"/>
      <c r="E74" s="186"/>
      <c r="F74" s="157"/>
      <c r="H74" s="102"/>
      <c r="I74" s="102"/>
    </row>
    <row r="75" spans="1:9" ht="14" x14ac:dyDescent="0.35">
      <c r="A75" s="36"/>
      <c r="B75" s="54" t="s">
        <v>251</v>
      </c>
      <c r="C75" s="55"/>
      <c r="D75" s="270"/>
      <c r="E75" s="186"/>
      <c r="F75" s="157"/>
      <c r="H75" s="102"/>
      <c r="I75" s="102"/>
    </row>
    <row r="76" spans="1:9" ht="14" x14ac:dyDescent="0.35">
      <c r="A76" s="36"/>
      <c r="B76" s="51"/>
      <c r="C76" s="55"/>
      <c r="D76" s="270"/>
      <c r="E76" s="186"/>
      <c r="F76" s="157"/>
      <c r="H76" s="102"/>
      <c r="I76" s="102"/>
    </row>
    <row r="77" spans="1:9" ht="14" x14ac:dyDescent="0.35">
      <c r="A77" s="36" t="s">
        <v>712</v>
      </c>
      <c r="B77" s="135" t="s">
        <v>573</v>
      </c>
      <c r="C77" s="55" t="s">
        <v>236</v>
      </c>
      <c r="D77" s="162">
        <v>1</v>
      </c>
      <c r="E77" s="186"/>
      <c r="F77" s="157"/>
      <c r="H77" s="102"/>
      <c r="I77" s="102"/>
    </row>
    <row r="78" spans="1:9" ht="14" x14ac:dyDescent="0.35">
      <c r="A78" s="36"/>
      <c r="B78" s="36"/>
      <c r="C78" s="55"/>
      <c r="D78" s="162"/>
      <c r="E78" s="186"/>
      <c r="F78" s="157"/>
      <c r="H78" s="102"/>
      <c r="I78" s="102"/>
    </row>
    <row r="79" spans="1:9" ht="14" x14ac:dyDescent="0.35">
      <c r="A79" s="36" t="s">
        <v>713</v>
      </c>
      <c r="B79" s="135" t="s">
        <v>574</v>
      </c>
      <c r="C79" s="55" t="s">
        <v>236</v>
      </c>
      <c r="D79" s="162">
        <v>1</v>
      </c>
      <c r="E79" s="186"/>
      <c r="F79" s="157"/>
      <c r="H79" s="102"/>
      <c r="I79" s="102"/>
    </row>
    <row r="80" spans="1:9" ht="14" x14ac:dyDescent="0.35">
      <c r="A80" s="36"/>
      <c r="B80" s="51"/>
      <c r="C80" s="55"/>
      <c r="D80" s="270"/>
      <c r="E80" s="186"/>
      <c r="F80" s="157"/>
      <c r="H80" s="102"/>
      <c r="I80" s="102"/>
    </row>
    <row r="81" spans="1:9" ht="14" x14ac:dyDescent="0.35">
      <c r="A81" s="36" t="s">
        <v>714</v>
      </c>
      <c r="B81" s="135" t="s">
        <v>575</v>
      </c>
      <c r="C81" s="55" t="s">
        <v>236</v>
      </c>
      <c r="D81" s="162">
        <v>2</v>
      </c>
      <c r="E81" s="186"/>
      <c r="F81" s="157"/>
      <c r="H81" s="102"/>
      <c r="I81" s="102"/>
    </row>
    <row r="82" spans="1:9" ht="14" x14ac:dyDescent="0.35">
      <c r="A82" s="36"/>
      <c r="B82" s="51"/>
      <c r="C82" s="55"/>
      <c r="D82" s="270"/>
      <c r="E82" s="186"/>
      <c r="F82" s="157"/>
      <c r="H82" s="102"/>
      <c r="I82" s="102"/>
    </row>
    <row r="83" spans="1:9" ht="14" x14ac:dyDescent="0.35">
      <c r="A83" s="36" t="s">
        <v>715</v>
      </c>
      <c r="B83" s="135" t="s">
        <v>532</v>
      </c>
      <c r="C83" s="55" t="s">
        <v>236</v>
      </c>
      <c r="D83" s="162">
        <v>4</v>
      </c>
      <c r="E83" s="186"/>
      <c r="F83" s="157"/>
      <c r="H83" s="102"/>
      <c r="I83" s="102"/>
    </row>
    <row r="84" spans="1:9" ht="14" x14ac:dyDescent="0.35">
      <c r="A84" s="36"/>
      <c r="B84" s="51"/>
      <c r="C84" s="55"/>
      <c r="D84" s="270"/>
      <c r="E84" s="186"/>
      <c r="F84" s="157"/>
      <c r="H84" s="102"/>
      <c r="I84" s="102"/>
    </row>
    <row r="85" spans="1:9" ht="14" x14ac:dyDescent="0.35">
      <c r="A85" s="36" t="s">
        <v>716</v>
      </c>
      <c r="B85" s="135" t="s">
        <v>528</v>
      </c>
      <c r="C85" s="55" t="s">
        <v>236</v>
      </c>
      <c r="D85" s="162">
        <v>5</v>
      </c>
      <c r="E85" s="186"/>
      <c r="F85" s="157"/>
      <c r="H85" s="102"/>
      <c r="I85" s="102"/>
    </row>
    <row r="86" spans="1:9" ht="14" x14ac:dyDescent="0.35">
      <c r="A86" s="36"/>
      <c r="B86" s="51"/>
      <c r="C86" s="52"/>
      <c r="D86" s="269"/>
      <c r="E86" s="186"/>
      <c r="F86" s="157"/>
      <c r="H86" s="102"/>
      <c r="I86" s="102"/>
    </row>
    <row r="87" spans="1:9" ht="14" x14ac:dyDescent="0.35">
      <c r="A87" s="36" t="s">
        <v>717</v>
      </c>
      <c r="B87" s="135" t="s">
        <v>576</v>
      </c>
      <c r="C87" s="55" t="s">
        <v>236</v>
      </c>
      <c r="D87" s="162">
        <v>8</v>
      </c>
      <c r="E87" s="186"/>
      <c r="F87" s="157"/>
      <c r="H87" s="102"/>
      <c r="I87" s="102"/>
    </row>
    <row r="88" spans="1:9" ht="14" x14ac:dyDescent="0.35">
      <c r="A88" s="36"/>
      <c r="B88" s="51"/>
      <c r="C88" s="52"/>
      <c r="D88" s="269"/>
      <c r="E88" s="186"/>
      <c r="F88" s="157"/>
      <c r="H88" s="102"/>
      <c r="I88" s="102"/>
    </row>
    <row r="89" spans="1:9" ht="14" x14ac:dyDescent="0.35">
      <c r="A89" s="36" t="s">
        <v>718</v>
      </c>
      <c r="B89" s="135" t="s">
        <v>518</v>
      </c>
      <c r="C89" s="55" t="s">
        <v>236</v>
      </c>
      <c r="D89" s="162">
        <v>7</v>
      </c>
      <c r="E89" s="186"/>
      <c r="F89" s="157"/>
      <c r="H89" s="102"/>
      <c r="I89" s="102"/>
    </row>
    <row r="90" spans="1:9" ht="14" x14ac:dyDescent="0.35">
      <c r="A90" s="36"/>
      <c r="B90" s="51"/>
      <c r="C90" s="55"/>
      <c r="D90" s="270"/>
      <c r="E90" s="186"/>
      <c r="F90" s="157"/>
      <c r="H90" s="102"/>
      <c r="I90" s="102"/>
    </row>
    <row r="91" spans="1:9" ht="14" x14ac:dyDescent="0.35">
      <c r="A91" s="36" t="s">
        <v>719</v>
      </c>
      <c r="B91" s="135" t="s">
        <v>517</v>
      </c>
      <c r="C91" s="55" t="s">
        <v>236</v>
      </c>
      <c r="D91" s="162">
        <v>4</v>
      </c>
      <c r="E91" s="186"/>
      <c r="F91" s="157"/>
      <c r="H91" s="102"/>
      <c r="I91" s="102"/>
    </row>
    <row r="92" spans="1:9" ht="14" x14ac:dyDescent="0.35">
      <c r="A92" s="36"/>
      <c r="B92" s="51"/>
      <c r="C92" s="52"/>
      <c r="D92" s="269"/>
      <c r="E92" s="186"/>
      <c r="F92" s="157"/>
      <c r="H92" s="102"/>
      <c r="I92" s="102"/>
    </row>
    <row r="93" spans="1:9" ht="14" x14ac:dyDescent="0.35">
      <c r="A93" s="36" t="s">
        <v>720</v>
      </c>
      <c r="B93" s="135" t="s">
        <v>529</v>
      </c>
      <c r="C93" s="55" t="s">
        <v>236</v>
      </c>
      <c r="D93" s="162">
        <v>6</v>
      </c>
      <c r="E93" s="186"/>
      <c r="F93" s="157"/>
      <c r="H93" s="102"/>
      <c r="I93" s="102"/>
    </row>
    <row r="94" spans="1:9" ht="14" x14ac:dyDescent="0.35">
      <c r="A94" s="36"/>
      <c r="B94" s="51"/>
      <c r="C94" s="55"/>
      <c r="D94" s="270"/>
      <c r="E94" s="186"/>
      <c r="F94" s="157"/>
      <c r="H94" s="102"/>
      <c r="I94" s="102"/>
    </row>
    <row r="95" spans="1:9" s="113" customFormat="1" ht="14" x14ac:dyDescent="0.35">
      <c r="A95" s="36" t="s">
        <v>721</v>
      </c>
      <c r="B95" s="423" t="s">
        <v>537</v>
      </c>
      <c r="C95" s="55" t="s">
        <v>236</v>
      </c>
      <c r="D95" s="270">
        <v>1</v>
      </c>
      <c r="E95" s="186"/>
      <c r="F95" s="157"/>
      <c r="H95" s="102"/>
      <c r="I95" s="102"/>
    </row>
    <row r="96" spans="1:9" s="113" customFormat="1" ht="14" x14ac:dyDescent="0.35">
      <c r="A96" s="36"/>
      <c r="B96" s="423"/>
      <c r="C96" s="55"/>
      <c r="D96" s="270"/>
      <c r="E96" s="186"/>
      <c r="F96" s="157"/>
      <c r="H96" s="102"/>
      <c r="I96" s="102"/>
    </row>
    <row r="97" spans="1:9" s="113" customFormat="1" ht="14" x14ac:dyDescent="0.35">
      <c r="A97" s="36" t="s">
        <v>722</v>
      </c>
      <c r="B97" s="423" t="s">
        <v>538</v>
      </c>
      <c r="C97" s="55" t="s">
        <v>236</v>
      </c>
      <c r="D97" s="270">
        <v>1</v>
      </c>
      <c r="E97" s="186"/>
      <c r="F97" s="157"/>
      <c r="H97" s="102"/>
      <c r="I97" s="102"/>
    </row>
    <row r="98" spans="1:9" s="113" customFormat="1" ht="14" x14ac:dyDescent="0.35">
      <c r="A98" s="36"/>
      <c r="B98" s="423"/>
      <c r="C98" s="55"/>
      <c r="D98" s="270"/>
      <c r="E98" s="186"/>
      <c r="F98" s="157"/>
      <c r="H98" s="102"/>
      <c r="I98" s="102"/>
    </row>
    <row r="99" spans="1:9" s="113" customFormat="1" ht="14" x14ac:dyDescent="0.35">
      <c r="A99" s="36" t="s">
        <v>723</v>
      </c>
      <c r="B99" s="423" t="s">
        <v>571</v>
      </c>
      <c r="C99" s="55" t="s">
        <v>236</v>
      </c>
      <c r="D99" s="270">
        <v>1</v>
      </c>
      <c r="E99" s="186"/>
      <c r="F99" s="157"/>
      <c r="H99" s="102"/>
      <c r="I99" s="102"/>
    </row>
    <row r="100" spans="1:9" s="113" customFormat="1" ht="14" x14ac:dyDescent="0.35">
      <c r="A100" s="36"/>
      <c r="B100" s="423"/>
      <c r="C100" s="55"/>
      <c r="D100" s="270"/>
      <c r="E100" s="186"/>
      <c r="F100" s="157"/>
      <c r="H100" s="102"/>
      <c r="I100" s="102"/>
    </row>
    <row r="101" spans="1:9" s="113" customFormat="1" ht="14" x14ac:dyDescent="0.35">
      <c r="A101" s="36" t="s">
        <v>724</v>
      </c>
      <c r="B101" s="423" t="s">
        <v>572</v>
      </c>
      <c r="C101" s="55" t="s">
        <v>236</v>
      </c>
      <c r="D101" s="270">
        <v>2</v>
      </c>
      <c r="E101" s="186"/>
      <c r="F101" s="157"/>
      <c r="H101" s="102"/>
      <c r="I101" s="102"/>
    </row>
    <row r="102" spans="1:9" s="113" customFormat="1" ht="14" x14ac:dyDescent="0.35">
      <c r="A102" s="36"/>
      <c r="B102" s="51"/>
      <c r="C102" s="55"/>
      <c r="D102" s="270"/>
      <c r="E102" s="186"/>
      <c r="F102" s="157"/>
      <c r="H102" s="102"/>
      <c r="I102" s="102"/>
    </row>
    <row r="103" spans="1:9" s="113" customFormat="1" ht="14" x14ac:dyDescent="0.35">
      <c r="A103" s="36" t="s">
        <v>725</v>
      </c>
      <c r="B103" s="423" t="s">
        <v>533</v>
      </c>
      <c r="C103" s="55" t="s">
        <v>236</v>
      </c>
      <c r="D103" s="270">
        <v>9</v>
      </c>
      <c r="E103" s="186"/>
      <c r="F103" s="157"/>
      <c r="H103" s="102"/>
      <c r="I103" s="102"/>
    </row>
    <row r="104" spans="1:9" s="113" customFormat="1" ht="14" x14ac:dyDescent="0.35">
      <c r="A104" s="36"/>
      <c r="B104" s="51"/>
      <c r="C104" s="55"/>
      <c r="D104" s="270"/>
      <c r="E104" s="186"/>
      <c r="F104" s="157"/>
      <c r="H104" s="102"/>
      <c r="I104" s="102"/>
    </row>
    <row r="105" spans="1:9" s="113" customFormat="1" ht="14" x14ac:dyDescent="0.35">
      <c r="A105" s="36" t="s">
        <v>726</v>
      </c>
      <c r="B105" s="423" t="s">
        <v>534</v>
      </c>
      <c r="C105" s="55" t="s">
        <v>236</v>
      </c>
      <c r="D105" s="270">
        <v>16</v>
      </c>
      <c r="E105" s="186"/>
      <c r="F105" s="157"/>
      <c r="H105" s="102"/>
      <c r="I105" s="102"/>
    </row>
    <row r="106" spans="1:9" s="113" customFormat="1" ht="14" x14ac:dyDescent="0.35">
      <c r="A106" s="36"/>
      <c r="B106" s="51"/>
      <c r="C106" s="55"/>
      <c r="D106" s="270"/>
      <c r="E106" s="186"/>
      <c r="F106" s="157"/>
      <c r="H106" s="102"/>
      <c r="I106" s="102"/>
    </row>
    <row r="107" spans="1:9" s="113" customFormat="1" ht="14" x14ac:dyDescent="0.35">
      <c r="A107" s="36" t="s">
        <v>727</v>
      </c>
      <c r="B107" s="423" t="s">
        <v>562</v>
      </c>
      <c r="C107" s="55" t="s">
        <v>236</v>
      </c>
      <c r="D107" s="270">
        <v>2</v>
      </c>
      <c r="E107" s="186"/>
      <c r="F107" s="157"/>
      <c r="H107" s="102"/>
      <c r="I107" s="102"/>
    </row>
    <row r="108" spans="1:9" s="113" customFormat="1" ht="14" x14ac:dyDescent="0.35">
      <c r="A108" s="36"/>
      <c r="B108" s="51"/>
      <c r="C108" s="55"/>
      <c r="D108" s="270"/>
      <c r="E108" s="186"/>
      <c r="F108" s="157"/>
      <c r="H108" s="102"/>
      <c r="I108" s="102"/>
    </row>
    <row r="109" spans="1:9" s="113" customFormat="1" ht="14" x14ac:dyDescent="0.35">
      <c r="A109" s="36" t="s">
        <v>728</v>
      </c>
      <c r="B109" s="423" t="s">
        <v>521</v>
      </c>
      <c r="C109" s="55" t="s">
        <v>236</v>
      </c>
      <c r="D109" s="270">
        <v>18</v>
      </c>
      <c r="E109" s="186"/>
      <c r="F109" s="157"/>
      <c r="H109" s="102"/>
      <c r="I109" s="102"/>
    </row>
    <row r="110" spans="1:9" s="113" customFormat="1" ht="14" x14ac:dyDescent="0.35">
      <c r="A110" s="36"/>
      <c r="B110" s="51"/>
      <c r="C110" s="55"/>
      <c r="D110" s="270"/>
      <c r="E110" s="186"/>
      <c r="F110" s="157"/>
      <c r="H110" s="102"/>
      <c r="I110" s="102"/>
    </row>
    <row r="111" spans="1:9" s="113" customFormat="1" ht="14" x14ac:dyDescent="0.35">
      <c r="A111" s="36" t="s">
        <v>729</v>
      </c>
      <c r="B111" s="423" t="s">
        <v>522</v>
      </c>
      <c r="C111" s="55" t="s">
        <v>236</v>
      </c>
      <c r="D111" s="270">
        <v>4</v>
      </c>
      <c r="E111" s="186"/>
      <c r="F111" s="157"/>
      <c r="H111" s="102"/>
      <c r="I111" s="102"/>
    </row>
    <row r="112" spans="1:9" ht="14" x14ac:dyDescent="0.35">
      <c r="A112" s="36"/>
      <c r="B112" s="51"/>
      <c r="C112" s="55"/>
      <c r="D112" s="270"/>
      <c r="E112" s="186"/>
      <c r="F112" s="157"/>
      <c r="H112" s="102"/>
      <c r="I112" s="102"/>
    </row>
    <row r="113" spans="1:9" ht="14" x14ac:dyDescent="0.35">
      <c r="A113" s="36"/>
      <c r="B113" s="54" t="s">
        <v>254</v>
      </c>
      <c r="C113" s="55"/>
      <c r="D113" s="270"/>
      <c r="E113" s="186"/>
      <c r="F113" s="157"/>
      <c r="H113" s="102"/>
      <c r="I113" s="102"/>
    </row>
    <row r="114" spans="1:9" ht="14" x14ac:dyDescent="0.35">
      <c r="A114" s="36"/>
      <c r="B114" s="51"/>
      <c r="C114" s="55"/>
      <c r="D114" s="270"/>
      <c r="E114" s="186"/>
      <c r="F114" s="157"/>
      <c r="H114" s="102"/>
      <c r="I114" s="102"/>
    </row>
    <row r="115" spans="1:9" ht="14" x14ac:dyDescent="0.35">
      <c r="A115" s="36" t="s">
        <v>730</v>
      </c>
      <c r="B115" s="135" t="s">
        <v>474</v>
      </c>
      <c r="C115" s="55" t="s">
        <v>236</v>
      </c>
      <c r="D115" s="162">
        <v>1</v>
      </c>
      <c r="E115" s="360"/>
      <c r="F115" s="157"/>
      <c r="H115" s="102"/>
      <c r="I115" s="102"/>
    </row>
    <row r="116" spans="1:9" ht="14" x14ac:dyDescent="0.35">
      <c r="A116" s="36"/>
      <c r="B116" s="51"/>
      <c r="C116" s="55"/>
      <c r="D116" s="270"/>
      <c r="E116" s="186"/>
      <c r="F116" s="157"/>
      <c r="H116" s="102"/>
      <c r="I116" s="102"/>
    </row>
    <row r="117" spans="1:9" ht="14" x14ac:dyDescent="0.35">
      <c r="A117" s="36" t="s">
        <v>731</v>
      </c>
      <c r="B117" s="135" t="s">
        <v>475</v>
      </c>
      <c r="C117" s="55" t="s">
        <v>236</v>
      </c>
      <c r="D117" s="162">
        <v>1</v>
      </c>
      <c r="E117" s="360"/>
      <c r="F117" s="157"/>
      <c r="H117" s="102"/>
      <c r="I117" s="102"/>
    </row>
    <row r="118" spans="1:9" ht="14" x14ac:dyDescent="0.35">
      <c r="A118" s="36"/>
      <c r="B118" s="51"/>
      <c r="C118" s="55"/>
      <c r="D118" s="270"/>
      <c r="E118" s="360"/>
      <c r="F118" s="157"/>
      <c r="H118" s="102"/>
      <c r="I118" s="102"/>
    </row>
    <row r="119" spans="1:9" ht="14" x14ac:dyDescent="0.35">
      <c r="A119" s="36" t="s">
        <v>732</v>
      </c>
      <c r="B119" s="135" t="s">
        <v>476</v>
      </c>
      <c r="C119" s="55" t="s">
        <v>236</v>
      </c>
      <c r="D119" s="270">
        <v>1</v>
      </c>
      <c r="E119" s="360"/>
      <c r="F119" s="157"/>
      <c r="H119" s="102"/>
      <c r="I119" s="102"/>
    </row>
    <row r="120" spans="1:9" ht="14" x14ac:dyDescent="0.35">
      <c r="A120" s="36"/>
      <c r="B120" s="51"/>
      <c r="C120" s="55"/>
      <c r="D120" s="270"/>
      <c r="E120" s="360"/>
      <c r="F120" s="157"/>
      <c r="H120" s="102"/>
      <c r="I120" s="102"/>
    </row>
    <row r="121" spans="1:9" ht="14" x14ac:dyDescent="0.35">
      <c r="A121" s="36" t="s">
        <v>733</v>
      </c>
      <c r="B121" s="135" t="s">
        <v>477</v>
      </c>
      <c r="C121" s="252" t="s">
        <v>236</v>
      </c>
      <c r="D121" s="276">
        <v>1</v>
      </c>
      <c r="E121" s="360"/>
      <c r="F121" s="157"/>
      <c r="H121" s="102"/>
      <c r="I121" s="102"/>
    </row>
    <row r="122" spans="1:9" ht="14" x14ac:dyDescent="0.35">
      <c r="A122" s="36"/>
      <c r="B122" s="51"/>
      <c r="C122" s="55"/>
      <c r="D122" s="270"/>
      <c r="E122" s="186"/>
      <c r="F122" s="165"/>
      <c r="H122" s="102"/>
      <c r="I122" s="102"/>
    </row>
    <row r="123" spans="1:9" ht="14" x14ac:dyDescent="0.35">
      <c r="A123" s="36" t="s">
        <v>734</v>
      </c>
      <c r="B123" s="135" t="s">
        <v>478</v>
      </c>
      <c r="C123" s="253" t="s">
        <v>236</v>
      </c>
      <c r="D123" s="277">
        <v>1</v>
      </c>
      <c r="E123" s="186"/>
      <c r="F123" s="165"/>
      <c r="H123" s="102"/>
      <c r="I123" s="102"/>
    </row>
    <row r="124" spans="1:9" ht="14" x14ac:dyDescent="0.35">
      <c r="A124" s="36"/>
      <c r="B124" s="51"/>
      <c r="C124" s="55"/>
      <c r="D124" s="270"/>
      <c r="E124" s="186"/>
      <c r="F124" s="165"/>
      <c r="H124" s="102"/>
      <c r="I124" s="102"/>
    </row>
    <row r="125" spans="1:9" ht="37.5" x14ac:dyDescent="0.35">
      <c r="A125" s="54"/>
      <c r="B125" s="54" t="s">
        <v>270</v>
      </c>
      <c r="C125" s="55"/>
      <c r="D125" s="162"/>
      <c r="E125" s="186"/>
      <c r="F125" s="157"/>
      <c r="H125" s="102"/>
      <c r="I125" s="102"/>
    </row>
    <row r="126" spans="1:9" ht="14" x14ac:dyDescent="0.35">
      <c r="A126" s="36"/>
      <c r="B126" s="51"/>
      <c r="C126" s="55"/>
      <c r="D126" s="270"/>
      <c r="E126" s="186"/>
      <c r="F126" s="157"/>
      <c r="H126" s="102"/>
      <c r="I126" s="102"/>
    </row>
    <row r="127" spans="1:9" ht="25" x14ac:dyDescent="0.35">
      <c r="A127" s="54"/>
      <c r="B127" s="54" t="s">
        <v>439</v>
      </c>
      <c r="C127" s="55"/>
      <c r="D127" s="270"/>
      <c r="E127" s="186"/>
      <c r="F127" s="157"/>
      <c r="H127" s="102"/>
      <c r="I127" s="102"/>
    </row>
    <row r="128" spans="1:9" ht="14" x14ac:dyDescent="0.35">
      <c r="A128" s="36"/>
      <c r="B128" s="51"/>
      <c r="C128" s="55"/>
      <c r="D128" s="270"/>
      <c r="E128" s="186"/>
      <c r="F128" s="157"/>
      <c r="H128" s="102"/>
      <c r="I128" s="102"/>
    </row>
    <row r="129" spans="1:9" ht="137.5" x14ac:dyDescent="0.35">
      <c r="A129" s="36"/>
      <c r="B129" s="110" t="s">
        <v>272</v>
      </c>
      <c r="C129" s="55"/>
      <c r="D129" s="162"/>
      <c r="E129" s="186"/>
      <c r="F129" s="160"/>
      <c r="H129" s="102"/>
      <c r="I129" s="102"/>
    </row>
    <row r="130" spans="1:9" ht="14" x14ac:dyDescent="0.35">
      <c r="A130" s="36"/>
      <c r="B130" s="51"/>
      <c r="C130" s="55"/>
      <c r="D130" s="270"/>
      <c r="E130" s="186"/>
      <c r="F130" s="160"/>
      <c r="H130" s="102"/>
      <c r="I130" s="102"/>
    </row>
    <row r="131" spans="1:9" ht="14" x14ac:dyDescent="0.35">
      <c r="A131" s="36"/>
      <c r="B131" s="425" t="s">
        <v>273</v>
      </c>
      <c r="C131" s="55"/>
      <c r="D131" s="162"/>
      <c r="E131" s="186"/>
      <c r="F131" s="160"/>
      <c r="H131" s="102"/>
      <c r="I131" s="102"/>
    </row>
    <row r="132" spans="1:9" ht="14" x14ac:dyDescent="0.35">
      <c r="A132" s="36"/>
      <c r="B132" s="51"/>
      <c r="C132" s="55"/>
      <c r="D132" s="270"/>
      <c r="E132" s="186"/>
      <c r="F132" s="160"/>
      <c r="H132" s="102"/>
      <c r="I132" s="102"/>
    </row>
    <row r="133" spans="1:9" ht="14" x14ac:dyDescent="0.35">
      <c r="A133" s="36" t="s">
        <v>735</v>
      </c>
      <c r="B133" s="135" t="s">
        <v>479</v>
      </c>
      <c r="C133" s="55" t="s">
        <v>236</v>
      </c>
      <c r="D133" s="162">
        <v>1</v>
      </c>
      <c r="E133" s="186"/>
      <c r="F133" s="160"/>
      <c r="H133" s="102"/>
      <c r="I133" s="102"/>
    </row>
    <row r="134" spans="1:9" ht="14" x14ac:dyDescent="0.35">
      <c r="A134" s="36"/>
      <c r="B134" s="51"/>
      <c r="C134" s="55"/>
      <c r="D134" s="270"/>
      <c r="E134" s="186"/>
      <c r="F134" s="157"/>
      <c r="H134" s="102"/>
      <c r="I134" s="102"/>
    </row>
    <row r="135" spans="1:9" ht="14" x14ac:dyDescent="0.35">
      <c r="A135" s="54"/>
      <c r="B135" s="54" t="s">
        <v>277</v>
      </c>
      <c r="C135" s="55"/>
      <c r="D135" s="270"/>
      <c r="E135" s="186"/>
      <c r="F135" s="157"/>
      <c r="H135" s="102"/>
      <c r="I135" s="102"/>
    </row>
    <row r="136" spans="1:9" ht="50" x14ac:dyDescent="0.35">
      <c r="A136" s="36" t="s">
        <v>736</v>
      </c>
      <c r="B136" s="36" t="s">
        <v>278</v>
      </c>
      <c r="C136" s="55" t="s">
        <v>236</v>
      </c>
      <c r="D136" s="270">
        <v>8</v>
      </c>
      <c r="E136" s="186"/>
      <c r="F136" s="160"/>
      <c r="H136" s="102"/>
      <c r="I136" s="102"/>
    </row>
    <row r="137" spans="1:9" ht="14" x14ac:dyDescent="0.35">
      <c r="A137" s="36"/>
      <c r="B137" s="36"/>
      <c r="C137" s="55"/>
      <c r="D137" s="270"/>
      <c r="E137" s="186"/>
      <c r="F137" s="157"/>
      <c r="H137" s="102"/>
      <c r="I137" s="102"/>
    </row>
    <row r="138" spans="1:9" ht="14" x14ac:dyDescent="0.35">
      <c r="A138" s="54"/>
      <c r="B138" s="54" t="s">
        <v>279</v>
      </c>
      <c r="C138" s="55"/>
      <c r="D138" s="270"/>
      <c r="E138" s="186"/>
      <c r="F138" s="157"/>
      <c r="H138" s="102"/>
      <c r="I138" s="102"/>
    </row>
    <row r="139" spans="1:9" ht="14" x14ac:dyDescent="0.35">
      <c r="A139" s="36"/>
      <c r="B139" s="51"/>
      <c r="C139" s="55"/>
      <c r="D139" s="270"/>
      <c r="E139" s="186"/>
      <c r="F139" s="157"/>
      <c r="H139" s="102"/>
      <c r="I139" s="102"/>
    </row>
    <row r="140" spans="1:9" ht="50" x14ac:dyDescent="0.35">
      <c r="A140" s="36"/>
      <c r="B140" s="110" t="s">
        <v>280</v>
      </c>
      <c r="C140" s="55"/>
      <c r="D140" s="270"/>
      <c r="E140" s="186"/>
      <c r="F140" s="157"/>
      <c r="H140" s="102"/>
      <c r="I140" s="102"/>
    </row>
    <row r="141" spans="1:9" ht="14" x14ac:dyDescent="0.35">
      <c r="A141" s="36"/>
      <c r="B141" s="51"/>
      <c r="C141" s="55"/>
      <c r="D141" s="270"/>
      <c r="E141" s="186"/>
      <c r="F141" s="157"/>
      <c r="H141" s="102"/>
      <c r="I141" s="102"/>
    </row>
    <row r="142" spans="1:9" s="113" customFormat="1" ht="14" x14ac:dyDescent="0.35">
      <c r="A142" s="36" t="s">
        <v>737</v>
      </c>
      <c r="B142" s="427" t="s">
        <v>480</v>
      </c>
      <c r="C142" s="55" t="s">
        <v>201</v>
      </c>
      <c r="D142" s="162">
        <v>100</v>
      </c>
      <c r="E142" s="186"/>
      <c r="F142" s="165"/>
      <c r="H142" s="102"/>
      <c r="I142" s="102"/>
    </row>
    <row r="143" spans="1:9" ht="14" x14ac:dyDescent="0.35">
      <c r="A143" s="36"/>
      <c r="B143" s="51"/>
      <c r="C143" s="55"/>
      <c r="D143" s="270"/>
      <c r="E143" s="186"/>
      <c r="F143" s="157"/>
      <c r="H143" s="102"/>
      <c r="I143" s="102"/>
    </row>
    <row r="144" spans="1:9" s="113" customFormat="1" ht="14" x14ac:dyDescent="0.35">
      <c r="A144" s="36" t="s">
        <v>738</v>
      </c>
      <c r="B144" s="427" t="s">
        <v>282</v>
      </c>
      <c r="C144" s="55" t="s">
        <v>283</v>
      </c>
      <c r="D144" s="270">
        <v>8</v>
      </c>
      <c r="E144" s="186"/>
      <c r="F144" s="157"/>
      <c r="H144" s="102"/>
      <c r="I144" s="102"/>
    </row>
    <row r="145" spans="1:9" ht="14" x14ac:dyDescent="0.35">
      <c r="A145" s="54"/>
      <c r="B145" s="54" t="s">
        <v>284</v>
      </c>
      <c r="C145" s="55"/>
      <c r="D145" s="270"/>
      <c r="E145" s="186"/>
      <c r="F145" s="157"/>
      <c r="H145" s="102"/>
      <c r="I145" s="102"/>
    </row>
    <row r="146" spans="1:9" ht="14" x14ac:dyDescent="0.35">
      <c r="A146" s="36"/>
      <c r="B146" s="51"/>
      <c r="C146" s="55"/>
      <c r="D146" s="270"/>
      <c r="E146" s="186"/>
      <c r="F146" s="157"/>
      <c r="H146" s="102"/>
      <c r="I146" s="102"/>
    </row>
    <row r="147" spans="1:9" ht="100" x14ac:dyDescent="0.35">
      <c r="A147" s="36"/>
      <c r="B147" s="135" t="s">
        <v>285</v>
      </c>
      <c r="C147" s="55"/>
      <c r="D147" s="162"/>
      <c r="E147" s="186"/>
      <c r="F147" s="157"/>
      <c r="H147" s="102"/>
      <c r="I147" s="102"/>
    </row>
    <row r="148" spans="1:9" ht="14" x14ac:dyDescent="0.35">
      <c r="A148" s="36"/>
      <c r="B148" s="36"/>
      <c r="C148" s="55"/>
      <c r="D148" s="162"/>
      <c r="E148" s="186"/>
      <c r="F148" s="157"/>
      <c r="H148" s="102"/>
      <c r="I148" s="102"/>
    </row>
    <row r="149" spans="1:9" ht="14" x14ac:dyDescent="0.35">
      <c r="A149" s="36" t="s">
        <v>739</v>
      </c>
      <c r="B149" s="427" t="s">
        <v>481</v>
      </c>
      <c r="C149" s="55" t="s">
        <v>201</v>
      </c>
      <c r="D149" s="162">
        <v>80</v>
      </c>
      <c r="E149" s="186"/>
      <c r="F149" s="157"/>
      <c r="H149" s="102"/>
      <c r="I149" s="102"/>
    </row>
    <row r="150" spans="1:9" ht="14" x14ac:dyDescent="0.35">
      <c r="A150" s="36"/>
      <c r="B150" s="51"/>
      <c r="C150" s="55"/>
      <c r="D150" s="270"/>
      <c r="E150" s="186"/>
      <c r="F150" s="157"/>
      <c r="H150" s="102"/>
      <c r="I150" s="102"/>
    </row>
    <row r="151" spans="1:9" ht="37.5" x14ac:dyDescent="0.35">
      <c r="A151" s="36"/>
      <c r="B151" s="116" t="s">
        <v>634</v>
      </c>
      <c r="C151" s="55"/>
      <c r="D151" s="162"/>
      <c r="E151" s="186"/>
      <c r="F151" s="157"/>
      <c r="H151" s="102"/>
      <c r="I151" s="102"/>
    </row>
    <row r="152" spans="1:9" ht="14" x14ac:dyDescent="0.35">
      <c r="A152" s="36"/>
      <c r="B152" s="51"/>
      <c r="C152" s="55"/>
      <c r="D152" s="270"/>
      <c r="E152" s="186"/>
      <c r="F152" s="157"/>
      <c r="H152" s="102"/>
      <c r="I152" s="102"/>
    </row>
    <row r="153" spans="1:9" ht="14" x14ac:dyDescent="0.35">
      <c r="A153" s="36"/>
      <c r="B153" s="51"/>
      <c r="C153" s="55"/>
      <c r="D153" s="270"/>
      <c r="E153" s="186"/>
      <c r="F153" s="157"/>
      <c r="H153" s="102"/>
      <c r="I153" s="102"/>
    </row>
    <row r="154" spans="1:9" ht="14" x14ac:dyDescent="0.35">
      <c r="A154" s="36" t="s">
        <v>740</v>
      </c>
      <c r="B154" s="427" t="s">
        <v>446</v>
      </c>
      <c r="C154" s="55" t="s">
        <v>236</v>
      </c>
      <c r="D154" s="270">
        <v>130</v>
      </c>
      <c r="E154" s="186"/>
      <c r="F154" s="157"/>
      <c r="H154" s="102"/>
      <c r="I154" s="102"/>
    </row>
    <row r="155" spans="1:9" x14ac:dyDescent="0.35">
      <c r="A155" s="36"/>
      <c r="B155" s="54"/>
      <c r="C155" s="55"/>
      <c r="D155" s="270"/>
      <c r="E155" s="186"/>
      <c r="F155" s="157"/>
    </row>
    <row r="156" spans="1:9" x14ac:dyDescent="0.35">
      <c r="A156" s="36" t="s">
        <v>741</v>
      </c>
      <c r="B156" s="135" t="s">
        <v>482</v>
      </c>
      <c r="C156" s="55" t="s">
        <v>236</v>
      </c>
      <c r="D156" s="162">
        <v>1</v>
      </c>
      <c r="E156" s="186"/>
      <c r="F156" s="157"/>
    </row>
    <row r="157" spans="1:9" x14ac:dyDescent="0.35">
      <c r="A157" s="36"/>
      <c r="B157" s="54"/>
      <c r="C157" s="55"/>
      <c r="D157" s="270"/>
      <c r="E157" s="186"/>
      <c r="F157" s="157"/>
    </row>
    <row r="158" spans="1:9" ht="25" x14ac:dyDescent="0.35">
      <c r="A158" s="36"/>
      <c r="B158" s="117" t="s">
        <v>483</v>
      </c>
      <c r="C158" s="55"/>
      <c r="D158" s="270"/>
      <c r="E158" s="186"/>
      <c r="F158" s="157"/>
      <c r="I158" s="100"/>
    </row>
    <row r="159" spans="1:9" x14ac:dyDescent="0.35">
      <c r="A159" s="36"/>
      <c r="B159" s="54"/>
      <c r="C159" s="55"/>
      <c r="D159" s="270"/>
      <c r="E159" s="186"/>
      <c r="F159" s="157"/>
    </row>
    <row r="160" spans="1:9" s="62" customFormat="1" ht="14" x14ac:dyDescent="0.35">
      <c r="A160" s="118"/>
      <c r="B160" s="116" t="s">
        <v>291</v>
      </c>
      <c r="C160" s="254"/>
      <c r="D160" s="278"/>
      <c r="E160" s="186"/>
      <c r="F160" s="255"/>
      <c r="I160" s="119"/>
    </row>
    <row r="161" spans="1:9" x14ac:dyDescent="0.35">
      <c r="A161" s="36"/>
      <c r="B161" s="54"/>
      <c r="C161" s="55"/>
      <c r="D161" s="270"/>
      <c r="E161" s="186"/>
      <c r="F161" s="165"/>
    </row>
    <row r="162" spans="1:9" x14ac:dyDescent="0.35">
      <c r="A162" s="120" t="s">
        <v>484</v>
      </c>
      <c r="B162" s="135" t="s">
        <v>293</v>
      </c>
      <c r="C162" s="253" t="s">
        <v>283</v>
      </c>
      <c r="D162" s="277">
        <v>10</v>
      </c>
      <c r="E162" s="186"/>
      <c r="F162" s="165"/>
      <c r="I162" s="100"/>
    </row>
    <row r="163" spans="1:9" x14ac:dyDescent="0.35">
      <c r="A163" s="36"/>
      <c r="B163" s="51"/>
      <c r="C163" s="55"/>
      <c r="D163" s="270"/>
      <c r="E163" s="186"/>
      <c r="F163" s="165"/>
    </row>
    <row r="164" spans="1:9" x14ac:dyDescent="0.35">
      <c r="A164" s="120" t="s">
        <v>485</v>
      </c>
      <c r="B164" s="135" t="s">
        <v>295</v>
      </c>
      <c r="C164" s="253" t="s">
        <v>283</v>
      </c>
      <c r="D164" s="277">
        <v>18</v>
      </c>
      <c r="E164" s="186"/>
      <c r="F164" s="165"/>
      <c r="I164" s="100"/>
    </row>
    <row r="165" spans="1:9" x14ac:dyDescent="0.35">
      <c r="A165" s="36"/>
      <c r="B165" s="51"/>
      <c r="C165" s="55"/>
      <c r="D165" s="270"/>
      <c r="E165" s="186"/>
      <c r="F165" s="157"/>
    </row>
    <row r="166" spans="1:9" s="103" customFormat="1" ht="14" x14ac:dyDescent="0.35">
      <c r="A166" s="121"/>
      <c r="B166" s="117" t="s">
        <v>296</v>
      </c>
      <c r="C166" s="256"/>
      <c r="D166" s="279"/>
      <c r="E166" s="186"/>
      <c r="F166" s="257"/>
      <c r="I166" s="104"/>
    </row>
    <row r="167" spans="1:9" x14ac:dyDescent="0.35">
      <c r="A167" s="36"/>
      <c r="B167" s="51"/>
      <c r="C167" s="55"/>
      <c r="D167" s="270"/>
      <c r="E167" s="186"/>
      <c r="F167" s="157"/>
    </row>
    <row r="168" spans="1:9" s="125" customFormat="1" x14ac:dyDescent="0.35">
      <c r="A168" s="123"/>
      <c r="B168" s="425" t="s">
        <v>297</v>
      </c>
      <c r="C168" s="258"/>
      <c r="D168" s="280"/>
      <c r="E168" s="186"/>
      <c r="F168" s="259"/>
      <c r="I168" s="126"/>
    </row>
    <row r="169" spans="1:9" x14ac:dyDescent="0.35">
      <c r="A169" s="36"/>
      <c r="B169" s="51"/>
      <c r="C169" s="55"/>
      <c r="D169" s="270"/>
      <c r="E169" s="186"/>
      <c r="F169" s="165"/>
    </row>
    <row r="170" spans="1:9" x14ac:dyDescent="0.35">
      <c r="A170" s="36" t="s">
        <v>486</v>
      </c>
      <c r="B170" s="135" t="s">
        <v>299</v>
      </c>
      <c r="C170" s="55" t="s">
        <v>236</v>
      </c>
      <c r="D170" s="270">
        <v>6</v>
      </c>
      <c r="E170" s="186"/>
      <c r="F170" s="165"/>
    </row>
    <row r="171" spans="1:9" x14ac:dyDescent="0.35">
      <c r="A171" s="36"/>
      <c r="B171" s="51"/>
      <c r="C171" s="55"/>
      <c r="D171" s="270"/>
      <c r="E171" s="187"/>
      <c r="F171" s="165"/>
    </row>
    <row r="172" spans="1:9" s="103" customFormat="1" ht="14.5" thickBot="1" x14ac:dyDescent="0.4">
      <c r="A172" s="532" t="s">
        <v>195</v>
      </c>
      <c r="B172" s="532"/>
      <c r="C172" s="532"/>
      <c r="D172" s="281"/>
      <c r="E172" s="188"/>
      <c r="F172" s="170"/>
    </row>
    <row r="177" spans="6:6" x14ac:dyDescent="0.35">
      <c r="F177" s="364"/>
    </row>
  </sheetData>
  <mergeCells count="1">
    <mergeCell ref="A172:C172"/>
  </mergeCells>
  <pageMargins left="0.70866141732283505" right="0.39370078740157499" top="0.47244094488188998" bottom="0.511811023622047" header="0.31496062992126" footer="0.31496062992126"/>
  <pageSetup paperSize="9" scale="55" orientation="portrait" r:id="rId1"/>
  <headerFooter alignWithMargins="0">
    <oddFooter>&amp;CPage &amp;P of &amp;N&amp;RBill No. 2.3</oddFooter>
  </headerFooter>
  <rowBreaks count="2" manualBreakCount="2">
    <brk id="54" max="8" man="1"/>
    <brk id="130" max="8"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18</vt:i4>
      </vt:variant>
    </vt:vector>
  </HeadingPairs>
  <TitlesOfParts>
    <vt:vector size="28" baseType="lpstr">
      <vt:lpstr>BoQ Summary</vt:lpstr>
      <vt:lpstr>ESMP  </vt:lpstr>
      <vt:lpstr>Bill No. 1 P&amp;G  </vt:lpstr>
      <vt:lpstr>Bill No. 2 MARARO TANK</vt:lpstr>
      <vt:lpstr>Bill No.3 - CONSUMER METERS</vt:lpstr>
      <vt:lpstr>Bill No. 4-MARARO -KAYOLE DIST</vt:lpstr>
      <vt:lpstr>Bill No.5-KAYOLE-MARARO R.MAIN</vt:lpstr>
      <vt:lpstr>Bill No. 6-MIRERA DIST</vt:lpstr>
      <vt:lpstr>Bill No. 7-KINAMBA DIST</vt:lpstr>
      <vt:lpstr>Bill No. 8-KEROCHE BLOCK REHAB</vt:lpstr>
      <vt:lpstr>'Bill No. 1 P&amp;G  '!Print_Area</vt:lpstr>
      <vt:lpstr>'Bill No. 2 MARARO TANK'!Print_Area</vt:lpstr>
      <vt:lpstr>'Bill No. 4-MARARO -KAYOLE DIST'!Print_Area</vt:lpstr>
      <vt:lpstr>'Bill No. 6-MIRERA DIST'!Print_Area</vt:lpstr>
      <vt:lpstr>'Bill No. 7-KINAMBA DIST'!Print_Area</vt:lpstr>
      <vt:lpstr>'Bill No. 8-KEROCHE BLOCK REHAB'!Print_Area</vt:lpstr>
      <vt:lpstr>'Bill No.3 - CONSUMER METERS'!Print_Area</vt:lpstr>
      <vt:lpstr>'Bill No.5-KAYOLE-MARARO R.MAIN'!Print_Area</vt:lpstr>
      <vt:lpstr>'BoQ Summary'!Print_Area</vt:lpstr>
      <vt:lpstr>'Bill No. 1 P&amp;G  '!Print_Titles</vt:lpstr>
      <vt:lpstr>'Bill No. 2 MARARO TANK'!Print_Titles</vt:lpstr>
      <vt:lpstr>'Bill No. 4-MARARO -KAYOLE DIST'!Print_Titles</vt:lpstr>
      <vt:lpstr>'Bill No. 6-MIRERA DIST'!Print_Titles</vt:lpstr>
      <vt:lpstr>'Bill No. 7-KINAMBA DIST'!Print_Titles</vt:lpstr>
      <vt:lpstr>'Bill No. 8-KEROCHE BLOCK REHAB'!Print_Titles</vt:lpstr>
      <vt:lpstr>'Bill No.3 - CONSUMER METERS'!Print_Titles</vt:lpstr>
      <vt:lpstr>'Bill No.5-KAYOLE-MARARO R.MAIN'!Print_Titles</vt:lpstr>
      <vt:lpstr>'BoQ Summary'!Print_Titles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Diana Njeri</dc:creator>
  <cp:keywords/>
  <dc:description/>
  <cp:lastModifiedBy>Procurement Manager</cp:lastModifiedBy>
  <cp:revision/>
  <dcterms:created xsi:type="dcterms:W3CDTF">2018-04-27T11:40:17Z</dcterms:created>
  <dcterms:modified xsi:type="dcterms:W3CDTF">2026-03-03T06:03:42Z</dcterms:modified>
  <cp:category/>
  <cp:contentStatus/>
</cp:coreProperties>
</file>